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calcOnSave="0"/>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CO34" i="9"/>
  <c r="BW34" i="9"/>
  <c r="BW35" i="9" s="1"/>
  <c r="BW36" i="9" s="1"/>
  <c r="BW37" i="9" s="1"/>
  <c r="BW38" i="9" s="1"/>
  <c r="BW39" i="9" s="1"/>
  <c r="BW40" i="9" s="1"/>
  <c r="AM34" i="9"/>
  <c r="C34" i="9"/>
  <c r="U34" i="9" l="1"/>
  <c r="U35" i="9" s="1"/>
  <c r="U36" i="9" s="1"/>
  <c r="U37"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<sst xmlns="http://schemas.openxmlformats.org/spreadsheetml/2006/main" count="1093" uniqueCount="547">
  <si>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</si>
  <si>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</si>
  <si>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</si>
  <si>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</si>
  <si>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</si>
  <si>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</si>
  <si>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</si>
  <si>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</si>
  <si>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</si>
  <si>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</si>
  <si>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</si>
  <si>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</si>
  <si>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</si>
  <si>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</si>
  <si>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</si>
  <si>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</si>
  <si>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</si>
  <si>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</si>
  <si>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</si>
  <si>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</si>
  <si>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</si>
  <si>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</si>
  <si>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</si>
  <si>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</si>
  <si>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</si>
  <si>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</si>
  <si>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</si>
  <si>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</si>
  <si>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</si>
  <si>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</si>
  <si>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</si>
  <si>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</si>
  <si>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</si>
  <si>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</si>
  <si>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</si>
  <si>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</si>
  <si>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</si>
  <si>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</si>
  <si>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</si>
  <si>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</si>
  <si>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</si>
  <si>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</si>
  <si>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</si>
  <si>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</si>
  <si>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</si>
  <si>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</si>
  <si>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</si>
  <si>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</si>
  <si>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</si>
  <si>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</si>
  <si>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</si>
  <si>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</si>
  <si>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</si>
  <si>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</si>
  <si>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</si>
  <si>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</si>
  <si>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</si>
  <si>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</si>
  <si>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</si>
  <si>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</si>
  <si>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</si>
  <si>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</si>
  <si>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</si>
  <si>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</si>
  <si>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</si>
  <si>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</si>
  <si>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</si>
  <si>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</si>
  <si>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</si>
  <si>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</si>
  <si>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</si>
  <si>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</si>
  <si>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</si>
  <si>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</si>
  <si>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</si>
  <si>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</si>
  <si>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</si>
  <si>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</si>
  <si>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</si>
  <si>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</si>
  <si>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</si>
  <si>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</si>
  <si>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</si>
  <si>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</si>
  <si>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</si>
  <si>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</si>
  <si>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</si>
  <si>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</si>
  <si>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</si>
  <si>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</si>
  <si>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</si>
  <si>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</si>
  <si>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</si>
  <si>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</si>
  <si>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</si>
  <si>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</si>
  <si>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</si>
  <si>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</si>
  <si>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</si>
  <si>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</si>
  <si>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</si>
  <si>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</si>
  <si>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</si>
  <si>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</si>
  <si>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</si>
  <si>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</si>
  <si>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</si>
  <si>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</si>
  <si>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</si>
  <si>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</si>
  <si>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</si>
  <si>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</si>
  <si>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</si>
  <si>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</si>
  <si>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</si>
  <si>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</si>
  <si>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</si>
  <si>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</si>
  <si>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</si>
  <si>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</si>
  <si>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</si>
  <si>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</si>
  <si>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</si>
  <si>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</si>
  <si>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</si>
  <si>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</si>
  <si>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</si>
  <si>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</si>
  <si>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</si>
  <si>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</si>
  <si>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</si>
  <si>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</si>
  <si>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</si>
  <si>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</si>
  <si>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</si>
  <si>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</si>
  <si>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</si>
  <si>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</si>
  <si>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</si>
  <si>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</si>
  <si>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</si>
  <si>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</si>
  <si>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</si>
  <si>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</si>
  <si>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</si>
  <si>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</si>
  <si>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</si>
  <si>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</si>
  <si>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</si>
  <si>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</si>
  <si>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</si>
  <si>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</si>
  <si>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</si>
  <si>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</si>
  <si>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</si>
  <si>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</si>
  <si>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</si>
  <si>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</si>
  <si>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</si>
  <si>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</si>
  <si>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</si>
  <si>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</si>
  <si>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</si>
  <si>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</si>
  <si>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</si>
  <si>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</si>
  <si>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</si>
  <si>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</si>
  <si>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</si>
  <si>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</si>
  <si>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</si>
  <si>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</si>
  <si>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</si>
  <si>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</si>
  <si>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</si>
  <si>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</si>
  <si>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</si>
  <si>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</si>
  <si>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</si>
  <si>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</si>
  <si>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</si>
  <si>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</si>
  <si>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</si>
  <si>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</si>
  <si>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</si>
  <si>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</si>
  <si>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</si>
  <si>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</si>
  <si>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</si>
  <si>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</si>
  <si>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</si>
  <si>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</si>
  <si>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</si>
  <si>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</si>
  <si>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</si>
  <si>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東京都小笠原村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</si>
  <si>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</si>
  <si>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</si>
  <si>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</si>
  <si>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</si>
  <si>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</si>
  <si>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</si>
  <si>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</si>
  <si>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</si>
  <si>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</si>
  <si>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</si>
  <si>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</si>
  <si>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</si>
  <si>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</si>
  <si>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</si>
  <si>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</si>
  <si>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</si>
  <si>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</si>
  <si>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</si>
  <si>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</si>
  <si>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</si>
  <si>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</si>
  <si>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</si>
  <si>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</si>
  <si>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</si>
  <si>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</si>
  <si>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</si>
  <si>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</si>
  <si>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</si>
  <si>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</si>
  <si>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</si>
  <si>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</si>
  <si>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</si>
  <si>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</si>
  <si>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</si>
  <si>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</si>
  <si>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</si>
  <si>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</si>
  <si>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</si>
  <si>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</si>
  <si>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</si>
  <si>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</si>
  <si>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</si>
  <si>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</si>
  <si>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</si>
  <si>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</si>
  <si>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</si>
  <si>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</si>
  <si>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</si>
  <si>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</si>
  <si>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</si>
  <si>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</si>
  <si>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</si>
  <si>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</si>
  <si>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</si>
  <si>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</si>
  <si>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</si>
  <si>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</si>
  <si>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</si>
  <si>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</si>
  <si>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</si>
  <si>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</si>
  <si>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</si>
  <si>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</si>
  <si>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</si>
  <si>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</si>
  <si>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</si>
  <si>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</si>
  <si>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</si>
  <si>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</si>
  <si>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</si>
  <si>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</si>
  <si>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</si>
  <si>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</si>
  <si>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</si>
  <si>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</si>
  <si>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</si>
  <si>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</si>
  <si>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</si>
  <si>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</si>
  <si>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</si>
  <si>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</si>
  <si>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</si>
  <si>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</si>
  <si>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</si>
  <si>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</si>
  <si>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</si>
  <si>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</si>
  <si>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</si>
  <si>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</si>
  <si>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</si>
  <si>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</si>
  <si>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</si>
  <si>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</si>
  <si>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</si>
  <si>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</si>
  <si>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</si>
  <si>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</si>
  <si>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</si>
  <si>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</si>
  <si>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</si>
  <si>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</si>
  <si>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</si>
  <si>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</si>
  <si>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</si>
  <si>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</si>
  <si>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</si>
  <si>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</si>
  <si>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</si>
  <si>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</si>
  <si>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</si>
  <si>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</si>
  <si>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</si>
  <si>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</si>
  <si>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</si>
  <si>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</si>
  <si>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</si>
  <si>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</si>
  <si>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</si>
  <si>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</si>
  <si>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</si>
  <si>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</si>
  <si>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</si>
  <si>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</si>
  <si>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</si>
  <si>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</si>
  <si>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</si>
  <si>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</si>
  <si>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</si>
  <si>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</si>
  <si>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</si>
  <si>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</si>
  <si>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</si>
  <si>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</si>
  <si>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</si>
  <si>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</si>
  <si>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</si>
  <si>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</si>
  <si>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</si>
  <si>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</si>
  <si>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</si>
  <si>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</si>
  <si>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</si>
  <si>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</si>
  <si>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</si>
  <si>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</si>
  <si>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</si>
  <si>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</si>
  <si>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</si>
  <si>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東京都小笠原村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</si>
  <si>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</si>
  <si>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</si>
  <si>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</si>
  <si>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</si>
  <si>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</si>
  <si>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</si>
  <si>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</si>
  <si>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</si>
  <si>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</si>
  <si>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</si>
  <si>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</si>
  <si>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</si>
  <si>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</si>
  <si>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</si>
  <si>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</si>
  <si>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</si>
  <si>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</si>
  <si>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</si>
  <si>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</si>
  <si>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</si>
  <si>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</si>
  <si>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</si>
  <si>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</si>
  <si>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</si>
  <si>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</si>
  <si>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</si>
  <si>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</si>
  <si>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</si>
  <si>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</si>
  <si>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</si>
  <si>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</si>
  <si>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</si>
  <si>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</si>
  <si>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</si>
  <si>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</si>
  <si>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</si>
  <si>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</si>
  <si>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</si>
  <si>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</si>
  <si>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</si>
  <si>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</si>
  <si>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</si>
  <si>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</si>
  <si>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</si>
  <si>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</si>
  <si>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</si>
  <si>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</si>
  <si>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</si>
  <si>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</si>
  <si>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</si>
  <si>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</si>
  <si>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</si>
  <si>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</si>
  <si>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</si>
  <si>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</si>
  <si>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</si>
  <si>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</si>
  <si>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</si>
  <si>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</si>
  <si>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</si>
  <si>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</si>
  <si>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</si>
  <si>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</si>
  <si>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</si>
  <si>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</si>
  <si>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</si>
  <si>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</si>
  <si>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</si>
  <si>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</si>
  <si>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</si>
  <si>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</si>
  <si>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</si>
  <si>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</si>
  <si>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</si>
  <si>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</si>
  <si>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</si>
  <si>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</si>
  <si>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</si>
  <si>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</si>
  <si>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</si>
  <si>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</si>
  <si>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</si>
  <si>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</si>
  <si>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</si>
  <si>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</si>
  <si>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</si>
  <si>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</si>
  <si>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</si>
  <si>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</si>
  <si>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</si>
  <si>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</si>
  <si>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</si>
  <si>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</si>
  <si>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</si>
  <si>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</si>
  <si>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</si>
  <si>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</si>
  <si>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</si>
  <si>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</si>
  <si>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</si>
  <si>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</si>
  <si>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</si>
  <si>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</si>
  <si>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</si>
  <si>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</si>
  <si>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</si>
  <si>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</si>
  <si>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</si>
  <si>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</si>
  <si>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</si>
  <si>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</si>
  <si>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</si>
  <si>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</si>
  <si>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</si>
  <si>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</si>
  <si>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</si>
  <si>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</si>
  <si>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</si>
  <si>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</si>
  <si>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</si>
  <si>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</si>
  <si>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</si>
  <si>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</si>
  <si>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</si>
  <si>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</si>
  <si>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</si>
  <si>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</si>
  <si>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</si>
  <si>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</si>
  <si>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</si>
  <si>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</si>
  <si>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</si>
  <si>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</si>
  <si>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</si>
  <si>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</si>
  <si>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</si>
  <si>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</si>
  <si>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</si>
  <si>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</si>
  <si>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</si>
  <si>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</si>
  <si>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</si>
  <si>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</si>
  <si>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</si>
  <si>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</si>
  <si>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</si>
  <si>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</si>
  <si>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</si>
  <si>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</si>
  <si>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</si>
  <si>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</si>
  <si>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</si>
  <si>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</si>
  <si>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</si>
  <si>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</si>
  <si>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</si>
  <si>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</si>
  <si>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</si>
  <si>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</si>
  <si>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</si>
  <si>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</si>
  <si>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</si>
  <si>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</si>
  <si>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</si>
  <si>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</si>
  <si>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</si>
  <si>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</si>
  <si>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</si>
  <si>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</si>
  <si>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</si>
  <si>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</si>
  <si>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</si>
  <si>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</si>
  <si>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</si>
  <si>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</si>
  <si>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</si>
  <si>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</si>
  <si>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</si>
  <si>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</si>
  <si>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</si>
  <si>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介護保険（保険事業勘定）特別会計</t>
  </si>
  <si>
    <t>国民健康保険特別会計</t>
  </si>
  <si>
    <t>▲ 0.30</t>
  </si>
  <si>
    <t>介護保険（介護サービス事業勘定）特別会計</t>
  </si>
  <si>
    <t>宅地造成事業特別会計</t>
  </si>
  <si>
    <t>簡易水道事業特別会計</t>
  </si>
  <si>
    <t>下水道事業特別会計</t>
  </si>
  <si>
    <t>浄化槽事業特別会計</t>
  </si>
  <si>
    <t>その他会計（赤字）</t>
  </si>
  <si>
    <t>その他会計（黒字）</t>
  </si>
  <si>
    <t>-</t>
    <phoneticPr fontId="2"/>
  </si>
  <si>
    <t>-</t>
    <phoneticPr fontId="2"/>
  </si>
  <si>
    <t>-</t>
    <phoneticPr fontId="2"/>
  </si>
  <si>
    <t>-</t>
    <phoneticPr fontId="2"/>
  </si>
  <si>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</si>
  <si>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</si>
  <si>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</si>
  <si>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</si>
  <si>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</si>
  <si>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</si>
  <si>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</si>
  <si>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小笠原ラム・リキュール株式会社</t>
    <rPh sb="0" eb="3">
      <t>オガサワラ</t>
    </rPh>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</si>
</sst>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8" fontId="14" fillId="0" borderId="98" xfId="38" applyNumberFormat="1" applyFont="1" applyBorder="1" applyAlignment="1" applyProtection="1">
      <alignment horizontal="right" vertical="center"/>
      <protection locked="0"/>
    </xf>
    <xf numFmtId="178" fontId="14" fillId="0" borderId="99" xfId="38" applyNumberFormat="1" applyFont="1" applyBorder="1" applyAlignment="1" applyProtection="1">
      <alignment horizontal="right" vertical="center"/>
      <protection locked="0"/>
    </xf>
    <xf numFmtId="178" fontId="14" fillId="0" borderId="100" xfId="38" applyNumberFormat="1" applyFont="1" applyBorder="1" applyAlignment="1" applyProtection="1">
      <alignment horizontal="right" vertical="center"/>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extLst xmlns:c16r2="http://schemas.microsoft.com/office/drawing/2015/06/chart">
            <c:ext xmlns:c16="http://schemas.microsoft.com/office/drawing/2014/chart" uri="{C3380CC4-5D6E-409C-BE32-E72D297353CC}">
              <c16:uniqueId val="{00000000-4506-4487-A788-0B36865462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311809</c:v>
                </c:pt>
                <c:pt idx="1">
                  <c:v>247172</c:v>
                </c:pt>
                <c:pt idx="2">
                  <c:v>186206</c:v>
                </c:pt>
                <c:pt idx="3">
                  <c:v>226219</c:v>
                </c:pt>
                <c:pt idx="4">
                  <c:v>148187</c:v>
                </c:pt>
              </c:numCache>
            </c:numRef>
          </c:val>
          <c:smooth val="0"/>
          <c:extLst xmlns:c16r2="http://schemas.microsoft.com/office/drawing/2015/06/chart">
            <c:ext xmlns:c16="http://schemas.microsoft.com/office/drawing/2014/chart" uri="{C3380CC4-5D6E-409C-BE32-E72D297353CC}">
              <c16:uniqueId val="{00000001-4506-4487-A788-0B3686546248}"/>
            </c:ext>
          </c:extLst>
        </c:ser>
        <c:dLbls>
          <c:showLegendKey val="0"/>
          <c:showVal val="0"/>
          <c:showCatName val="0"/>
          <c:showSerName val="0"/>
          <c:showPercent val="0"/>
          <c:showBubbleSize val="0"/>
        </c:dLbls>
        <c:marker val="1"/>
        <c:smooth val="0"/>
        <c:axId val="101278848"/>
        <c:axId val="101280768"/>
      </c:lineChart>
      <c:catAx>
        <c:axId val="101278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0768"/>
        <c:crosses val="autoZero"/>
        <c:auto val="1"/>
        <c:lblAlgn val="ctr"/>
        <c:lblOffset val="100"/>
        <c:tickLblSkip val="1"/>
        <c:tickMarkSkip val="1"/>
        <c:noMultiLvlLbl val="0"/>
      </c:catAx>
      <c:valAx>
        <c:axId val="1012807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7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12.12</c:v>
                </c:pt>
                <c:pt idx="1">
                  <c:v>6.64</c:v>
                </c:pt>
                <c:pt idx="2">
                  <c:v>10.029999999999999</c:v>
                </c:pt>
                <c:pt idx="3">
                  <c:v>4.82</c:v>
                </c:pt>
                <c:pt idx="4">
                  <c:v>3.8</c:v>
                </c:pt>
              </c:numCache>
            </c:numRef>
          </c:val>
          <c:extLst xmlns:c16r2="http://schemas.microsoft.com/office/drawing/2015/06/chart">
            <c:ext xmlns:c16="http://schemas.microsoft.com/office/drawing/2014/chart" uri="{C3380CC4-5D6E-409C-BE32-E72D297353CC}">
              <c16:uniqueId val="{00000000-9BB3-480B-8848-9DE9AB879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40.44</c:v>
                </c:pt>
                <c:pt idx="1">
                  <c:v>46.22</c:v>
                </c:pt>
                <c:pt idx="2">
                  <c:v>47.28</c:v>
                </c:pt>
                <c:pt idx="3">
                  <c:v>47.64</c:v>
                </c:pt>
                <c:pt idx="4">
                  <c:v>49.37</c:v>
                </c:pt>
              </c:numCache>
            </c:numRef>
          </c:val>
          <c:extLst xmlns:c16r2="http://schemas.microsoft.com/office/drawing/2015/06/chart">
            <c:ext xmlns:c16="http://schemas.microsoft.com/office/drawing/2014/chart" uri="{C3380CC4-5D6E-409C-BE32-E72D297353CC}">
              <c16:uniqueId val="{00000001-9BB3-480B-8848-9DE9AB879660}"/>
            </c:ext>
          </c:extLst>
        </c:ser>
        <c:dLbls>
          <c:showLegendKey val="0"/>
          <c:showVal val="0"/>
          <c:showCatName val="0"/>
          <c:showSerName val="0"/>
          <c:showPercent val="0"/>
          <c:showBubbleSize val="0"/>
        </c:dLbls>
        <c:gapWidth val="250"/>
        <c:overlap val="100"/>
        <c:axId val="46412928"/>
        <c:axId val="4641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10.11</c:v>
                </c:pt>
                <c:pt idx="1">
                  <c:v>1.01</c:v>
                </c:pt>
                <c:pt idx="2">
                  <c:v>22.57</c:v>
                </c:pt>
                <c:pt idx="3">
                  <c:v>5.34</c:v>
                </c:pt>
                <c:pt idx="4">
                  <c:v>0.62</c:v>
                </c:pt>
              </c:numCache>
            </c:numRef>
          </c:val>
          <c:smooth val="0"/>
          <c:extLst xmlns:c16r2="http://schemas.microsoft.com/office/drawing/2015/06/chart">
            <c:ext xmlns:c16="http://schemas.microsoft.com/office/drawing/2014/chart" uri="{C3380CC4-5D6E-409C-BE32-E72D297353CC}">
              <c16:uniqueId val="{00000002-9BB3-480B-8848-9DE9AB879660}"/>
            </c:ext>
          </c:extLst>
        </c:ser>
        <c:dLbls>
          <c:showLegendKey val="0"/>
          <c:showVal val="0"/>
          <c:showCatName val="0"/>
          <c:showSerName val="0"/>
          <c:showPercent val="0"/>
          <c:showBubbleSize val="0"/>
        </c:dLbls>
        <c:marker val="1"/>
        <c:smooth val="0"/>
        <c:axId val="46412928"/>
        <c:axId val="46414848"/>
      </c:lineChart>
      <c:catAx>
        <c:axId val="464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14848"/>
        <c:crosses val="autoZero"/>
        <c:auto val="1"/>
        <c:lblAlgn val="ctr"/>
        <c:lblOffset val="100"/>
        <c:tickLblSkip val="1"/>
        <c:tickMarkSkip val="1"/>
        <c:noMultiLvlLbl val="0"/>
      </c:catAx>
      <c:valAx>
        <c:axId val="464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712-4946-B9B5-2698F91541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12-4946-B9B5-2698F9154103}"/>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0.11</c:v>
                </c:pt>
                <c:pt idx="4">
                  <c:v>#N/A</c:v>
                </c:pt>
                <c:pt idx="5">
                  <c:v>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1712-4946-B9B5-2698F915410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0.47</c:v>
                </c:pt>
                <c:pt idx="2">
                  <c:v>#N/A</c:v>
                </c:pt>
                <c:pt idx="3">
                  <c:v>0.31</c:v>
                </c:pt>
                <c:pt idx="4">
                  <c:v>#N/A</c:v>
                </c:pt>
                <c:pt idx="5">
                  <c:v>0.38</c:v>
                </c:pt>
                <c:pt idx="6">
                  <c:v>#N/A</c:v>
                </c:pt>
                <c:pt idx="7">
                  <c:v>0.1</c:v>
                </c:pt>
                <c:pt idx="8">
                  <c:v>#N/A</c:v>
                </c:pt>
                <c:pt idx="9">
                  <c:v>0.01</c:v>
                </c:pt>
              </c:numCache>
            </c:numRef>
          </c:val>
          <c:extLst xmlns:c16r2="http://schemas.microsoft.com/office/drawing/2015/06/chart">
            <c:ext xmlns:c16="http://schemas.microsoft.com/office/drawing/2014/chart" uri="{C3380CC4-5D6E-409C-BE32-E72D297353CC}">
              <c16:uniqueId val="{00000003-1712-4946-B9B5-2698F915410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0.61</c:v>
                </c:pt>
                <c:pt idx="2">
                  <c:v>#N/A</c:v>
                </c:pt>
                <c:pt idx="3">
                  <c:v>0.54</c:v>
                </c:pt>
                <c:pt idx="4">
                  <c:v>#N/A</c:v>
                </c:pt>
                <c:pt idx="5">
                  <c:v>0.49</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1712-4946-B9B5-2698F9154103}"/>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1712-4946-B9B5-2698F9154103}"/>
            </c:ext>
          </c:extLst>
        </c:ser>
        <c:ser>
          <c:idx val="6"/>
          <c:order val="6"/>
          <c:tx>
            <c:strRef>
              <c:f>データシート!$A$33</c:f>
              <c:strCache>
                <c:ptCount val="1"/>
                <c:pt idx="0">
                  <c:v>介護保険（介護サービス事業勘定）特別会計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0.63</c:v>
                </c:pt>
                <c:pt idx="4">
                  <c:v>#N/A</c:v>
                </c:pt>
                <c:pt idx="5">
                  <c:v>0.28999999999999998</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6-1712-4946-B9B5-2698F915410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0.52</c:v>
                </c:pt>
                <c:pt idx="2">
                  <c:v>#N/A</c:v>
                </c:pt>
                <c:pt idx="3">
                  <c:v>0.14000000000000001</c:v>
                </c:pt>
                <c:pt idx="4">
                  <c:v>0.3</c:v>
                </c:pt>
                <c:pt idx="5">
                  <c:v>#N/A</c:v>
                </c:pt>
                <c:pt idx="6">
                  <c:v>#N/A</c:v>
                </c:pt>
                <c:pt idx="7">
                  <c:v>0.88</c:v>
                </c:pt>
                <c:pt idx="8">
                  <c:v>#N/A</c:v>
                </c:pt>
                <c:pt idx="9">
                  <c:v>0.16</c:v>
                </c:pt>
              </c:numCache>
            </c:numRef>
          </c:val>
          <c:extLst xmlns:c16r2="http://schemas.microsoft.com/office/drawing/2015/06/chart">
            <c:ext xmlns:c16="http://schemas.microsoft.com/office/drawing/2014/chart" uri="{C3380CC4-5D6E-409C-BE32-E72D297353CC}">
              <c16:uniqueId val="{00000007-1712-4946-B9B5-2698F9154103}"/>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0.22</c:v>
                </c:pt>
                <c:pt idx="2">
                  <c:v>#N/A</c:v>
                </c:pt>
                <c:pt idx="3">
                  <c:v>0.44</c:v>
                </c:pt>
                <c:pt idx="4">
                  <c:v>#N/A</c:v>
                </c:pt>
                <c:pt idx="5">
                  <c:v>0.56999999999999995</c:v>
                </c:pt>
                <c:pt idx="6">
                  <c:v>#N/A</c:v>
                </c:pt>
                <c:pt idx="7">
                  <c:v>0.99</c:v>
                </c:pt>
                <c:pt idx="8">
                  <c:v>#N/A</c:v>
                </c:pt>
                <c:pt idx="9">
                  <c:v>0.55000000000000004</c:v>
                </c:pt>
              </c:numCache>
            </c:numRef>
          </c:val>
          <c:extLst xmlns:c16r2="http://schemas.microsoft.com/office/drawing/2015/06/chart">
            <c:ext xmlns:c16="http://schemas.microsoft.com/office/drawing/2014/chart" uri="{C3380CC4-5D6E-409C-BE32-E72D297353CC}">
              <c16:uniqueId val="{00000008-1712-4946-B9B5-2698F91541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11.62</c:v>
                </c:pt>
                <c:pt idx="2">
                  <c:v>#N/A</c:v>
                </c:pt>
                <c:pt idx="3">
                  <c:v>6.32</c:v>
                </c:pt>
                <c:pt idx="4">
                  <c:v>#N/A</c:v>
                </c:pt>
                <c:pt idx="5">
                  <c:v>9.6300000000000008</c:v>
                </c:pt>
                <c:pt idx="6">
                  <c:v>#N/A</c:v>
                </c:pt>
                <c:pt idx="7">
                  <c:v>4.71</c:v>
                </c:pt>
                <c:pt idx="8">
                  <c:v>#N/A</c:v>
                </c:pt>
                <c:pt idx="9">
                  <c:v>3.75</c:v>
                </c:pt>
              </c:numCache>
            </c:numRef>
          </c:val>
          <c:extLst xmlns:c16r2="http://schemas.microsoft.com/office/drawing/2015/06/chart">
            <c:ext xmlns:c16="http://schemas.microsoft.com/office/drawing/2014/chart" uri="{C3380CC4-5D6E-409C-BE32-E72D297353CC}">
              <c16:uniqueId val="{00000009-1712-4946-B9B5-2698F9154103}"/>
            </c:ext>
          </c:extLst>
        </c:ser>
        <c:dLbls>
          <c:showLegendKey val="0"/>
          <c:showVal val="0"/>
          <c:showCatName val="0"/>
          <c:showSerName val="0"/>
          <c:showPercent val="0"/>
          <c:showBubbleSize val="0"/>
        </c:dLbls>
        <c:gapWidth val="150"/>
        <c:overlap val="100"/>
        <c:axId val="106769408"/>
        <c:axId val="106795776"/>
      </c:barChart>
      <c:catAx>
        <c:axId val="1067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95776"/>
        <c:crosses val="autoZero"/>
        <c:auto val="1"/>
        <c:lblAlgn val="ctr"/>
        <c:lblOffset val="100"/>
        <c:tickLblSkip val="1"/>
        <c:tickMarkSkip val="1"/>
        <c:noMultiLvlLbl val="0"/>
      </c:catAx>
      <c:valAx>
        <c:axId val="10679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69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358</c:v>
                </c:pt>
                <c:pt idx="5">
                  <c:v>378</c:v>
                </c:pt>
                <c:pt idx="8">
                  <c:v>409</c:v>
                </c:pt>
                <c:pt idx="11">
                  <c:v>416</c:v>
                </c:pt>
                <c:pt idx="14">
                  <c:v>420</c:v>
                </c:pt>
              </c:numCache>
            </c:numRef>
          </c:val>
          <c:extLst xmlns:c16r2="http://schemas.microsoft.com/office/drawing/2015/06/chart">
            <c:ext xmlns:c16="http://schemas.microsoft.com/office/drawing/2014/chart" uri="{C3380CC4-5D6E-409C-BE32-E72D297353CC}">
              <c16:uniqueId val="{00000000-E30A-4FE4-89DA-E95EC61DA8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0A-4FE4-89DA-E95EC61DA8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30A-4FE4-89DA-E95EC61DA8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0A-4FE4-89DA-E95EC61DA8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c:v>
                </c:pt>
                <c:pt idx="3">
                  <c:v>22</c:v>
                </c:pt>
                <c:pt idx="6">
                  <c:v>29</c:v>
                </c:pt>
                <c:pt idx="9">
                  <c:v>19</c:v>
                </c:pt>
                <c:pt idx="12">
                  <c:v>24</c:v>
                </c:pt>
              </c:numCache>
            </c:numRef>
          </c:val>
          <c:extLst xmlns:c16r2="http://schemas.microsoft.com/office/drawing/2015/06/chart">
            <c:ext xmlns:c16="http://schemas.microsoft.com/office/drawing/2014/chart" uri="{C3380CC4-5D6E-409C-BE32-E72D297353CC}">
              <c16:uniqueId val="{00000004-E30A-4FE4-89DA-E95EC61DA8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0A-4FE4-89DA-E95EC61DA8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0A-4FE4-89DA-E95EC61DA8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544</c:v>
                </c:pt>
                <c:pt idx="3">
                  <c:v>563</c:v>
                </c:pt>
                <c:pt idx="6">
                  <c:v>598</c:v>
                </c:pt>
                <c:pt idx="9">
                  <c:v>567</c:v>
                </c:pt>
                <c:pt idx="12">
                  <c:v>552</c:v>
                </c:pt>
              </c:numCache>
            </c:numRef>
          </c:val>
          <c:extLst xmlns:c16r2="http://schemas.microsoft.com/office/drawing/2015/06/chart">
            <c:ext xmlns:c16="http://schemas.microsoft.com/office/drawing/2014/chart" uri="{C3380CC4-5D6E-409C-BE32-E72D297353CC}">
              <c16:uniqueId val="{00000007-E30A-4FE4-89DA-E95EC61DA863}"/>
            </c:ext>
          </c:extLst>
        </c:ser>
        <c:dLbls>
          <c:showLegendKey val="0"/>
          <c:showVal val="0"/>
          <c:showCatName val="0"/>
          <c:showSerName val="0"/>
          <c:showPercent val="0"/>
          <c:showBubbleSize val="0"/>
        </c:dLbls>
        <c:gapWidth val="100"/>
        <c:overlap val="100"/>
        <c:axId val="111011712"/>
        <c:axId val="11129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202</c:v>
                </c:pt>
                <c:pt idx="2">
                  <c:v>#N/A</c:v>
                </c:pt>
                <c:pt idx="3">
                  <c:v>#N/A</c:v>
                </c:pt>
                <c:pt idx="4">
                  <c:v>207</c:v>
                </c:pt>
                <c:pt idx="5">
                  <c:v>#N/A</c:v>
                </c:pt>
                <c:pt idx="6">
                  <c:v>#N/A</c:v>
                </c:pt>
                <c:pt idx="7">
                  <c:v>218</c:v>
                </c:pt>
                <c:pt idx="8">
                  <c:v>#N/A</c:v>
                </c:pt>
                <c:pt idx="9">
                  <c:v>#N/A</c:v>
                </c:pt>
                <c:pt idx="10">
                  <c:v>170</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E30A-4FE4-89DA-E95EC61DA863}"/>
            </c:ext>
          </c:extLst>
        </c:ser>
        <c:dLbls>
          <c:showLegendKey val="0"/>
          <c:showVal val="0"/>
          <c:showCatName val="0"/>
          <c:showSerName val="0"/>
          <c:showPercent val="0"/>
          <c:showBubbleSize val="0"/>
        </c:dLbls>
        <c:marker val="1"/>
        <c:smooth val="0"/>
        <c:axId val="111011712"/>
        <c:axId val="111292416"/>
      </c:lineChart>
      <c:catAx>
        <c:axId val="1110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92416"/>
        <c:crosses val="autoZero"/>
        <c:auto val="1"/>
        <c:lblAlgn val="ctr"/>
        <c:lblOffset val="100"/>
        <c:tickLblSkip val="1"/>
        <c:tickMarkSkip val="1"/>
        <c:noMultiLvlLbl val="0"/>
      </c:catAx>
      <c:valAx>
        <c:axId val="1112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3485</c:v>
                </c:pt>
                <c:pt idx="5">
                  <c:v>3304</c:v>
                </c:pt>
                <c:pt idx="8">
                  <c:v>3344</c:v>
                </c:pt>
                <c:pt idx="11">
                  <c:v>3176</c:v>
                </c:pt>
                <c:pt idx="14">
                  <c:v>2949</c:v>
                </c:pt>
              </c:numCache>
            </c:numRef>
          </c:val>
          <c:extLst xmlns:c16r2="http://schemas.microsoft.com/office/drawing/2015/06/chart">
            <c:ext xmlns:c16="http://schemas.microsoft.com/office/drawing/2014/chart" uri="{C3380CC4-5D6E-409C-BE32-E72D297353CC}">
              <c16:uniqueId val="{00000000-1FBE-4C5C-8EA2-9B73CB3A7A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FBE-4C5C-8EA2-9B73CB3A7A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1800</c:v>
                </c:pt>
                <c:pt idx="5">
                  <c:v>2116</c:v>
                </c:pt>
                <c:pt idx="8">
                  <c:v>2031</c:v>
                </c:pt>
                <c:pt idx="11">
                  <c:v>2135</c:v>
                </c:pt>
                <c:pt idx="14">
                  <c:v>2293</c:v>
                </c:pt>
              </c:numCache>
            </c:numRef>
          </c:val>
          <c:extLst xmlns:c16r2="http://schemas.microsoft.com/office/drawing/2015/06/chart">
            <c:ext xmlns:c16="http://schemas.microsoft.com/office/drawing/2014/chart" uri="{C3380CC4-5D6E-409C-BE32-E72D297353CC}">
              <c16:uniqueId val="{00000002-1FBE-4C5C-8EA2-9B73CB3A7A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BE-4C5C-8EA2-9B73CB3A7A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BE-4C5C-8EA2-9B73CB3A7A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BE-4C5C-8EA2-9B73CB3A7A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BE-4C5C-8EA2-9B73CB3A7A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FBE-4C5C-8EA2-9B73CB3A7A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275</c:v>
                </c:pt>
                <c:pt idx="3">
                  <c:v>305</c:v>
                </c:pt>
                <c:pt idx="6">
                  <c:v>407</c:v>
                </c:pt>
                <c:pt idx="9">
                  <c:v>698</c:v>
                </c:pt>
                <c:pt idx="12">
                  <c:v>775</c:v>
                </c:pt>
              </c:numCache>
            </c:numRef>
          </c:val>
          <c:extLst xmlns:c16r2="http://schemas.microsoft.com/office/drawing/2015/06/chart">
            <c:ext xmlns:c16="http://schemas.microsoft.com/office/drawing/2014/chart" uri="{C3380CC4-5D6E-409C-BE32-E72D297353CC}">
              <c16:uniqueId val="{00000008-1FBE-4C5C-8EA2-9B73CB3A7A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FBE-4C5C-8EA2-9B73CB3A7A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5055</c:v>
                </c:pt>
                <c:pt idx="3">
                  <c:v>4856</c:v>
                </c:pt>
                <c:pt idx="6">
                  <c:v>4240</c:v>
                </c:pt>
                <c:pt idx="9">
                  <c:v>3653</c:v>
                </c:pt>
                <c:pt idx="12">
                  <c:v>3252</c:v>
                </c:pt>
              </c:numCache>
            </c:numRef>
          </c:val>
          <c:extLst xmlns:c16r2="http://schemas.microsoft.com/office/drawing/2015/06/chart">
            <c:ext xmlns:c16="http://schemas.microsoft.com/office/drawing/2014/chart" uri="{C3380CC4-5D6E-409C-BE32-E72D297353CC}">
              <c16:uniqueId val="{0000000A-1FBE-4C5C-8EA2-9B73CB3A7A1E}"/>
            </c:ext>
          </c:extLst>
        </c:ser>
        <c:dLbls>
          <c:showLegendKey val="0"/>
          <c:showVal val="0"/>
          <c:showCatName val="0"/>
          <c:showSerName val="0"/>
          <c:showPercent val="0"/>
          <c:showBubbleSize val="0"/>
        </c:dLbls>
        <c:gapWidth val="100"/>
        <c:overlap val="100"/>
        <c:axId val="111393024"/>
        <c:axId val="11140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FBE-4C5C-8EA2-9B73CB3A7A1E}"/>
            </c:ext>
          </c:extLst>
        </c:ser>
        <c:dLbls>
          <c:showLegendKey val="0"/>
          <c:showVal val="0"/>
          <c:showCatName val="0"/>
          <c:showSerName val="0"/>
          <c:showPercent val="0"/>
          <c:showBubbleSize val="0"/>
        </c:dLbls>
        <c:marker val="1"/>
        <c:smooth val="0"/>
        <c:axId val="111393024"/>
        <c:axId val="111403392"/>
      </c:lineChart>
      <c:catAx>
        <c:axId val="1113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03392"/>
        <c:crosses val="autoZero"/>
        <c:auto val="1"/>
        <c:lblAlgn val="ctr"/>
        <c:lblOffset val="100"/>
        <c:tickLblSkip val="1"/>
        <c:tickMarkSkip val="1"/>
        <c:noMultiLvlLbl val="0"/>
      </c:catAx>
      <c:valAx>
        <c:axId val="11140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2,553
2,534
104.35
4,109,722
4,039,969
69,753
1,835,578
3,209,828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基準財政収入額については、税収の大きな伸びはなく、税連動交付金も経済状況に左右されるため収入全体では微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基準財政需要額では、辺地対策事業債償還費、臨時財政対策債償還費の伸びにより、財政力指数は前年度と同ポイントとなっている。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数値は、他の類似団体平均とほぼ同じになっており、今後、児童福祉施設の整備や小中学校の建替え、ごみ</a:t>
          </a:r>
          <a:r>
            <a:rPr lang="ja-JP" altLang="en-US" sz="1100">
              <a:solidFill>
                <a:schemeClr val="dk1"/>
              </a:solidFill>
              <a:effectLst/>
              <a:latin typeface="+mn-lt"/>
              <a:ea typeface="+mn-ea"/>
              <a:cs typeface="+mn-cs"/>
            </a:rPr>
            <a:t>リサイクル</a:t>
          </a:r>
          <a:r>
            <a:rPr lang="ja-JP" altLang="ja-JP" sz="1100">
              <a:solidFill>
                <a:schemeClr val="dk1"/>
              </a:solidFill>
              <a:effectLst/>
              <a:latin typeface="+mn-lt"/>
              <a:ea typeface="+mn-ea"/>
              <a:cs typeface="+mn-cs"/>
            </a:rPr>
            <a:t>施設の</a:t>
          </a:r>
          <a:r>
            <a:rPr lang="ja-JP" altLang="en-US" sz="1100">
              <a:solidFill>
                <a:schemeClr val="dk1"/>
              </a:solidFill>
              <a:effectLst/>
              <a:latin typeface="+mn-lt"/>
              <a:ea typeface="+mn-ea"/>
              <a:cs typeface="+mn-cs"/>
            </a:rPr>
            <a:t>整備等</a:t>
          </a:r>
          <a:r>
            <a:rPr lang="ja-JP" altLang="ja-JP" sz="1100">
              <a:solidFill>
                <a:schemeClr val="dk1"/>
              </a:solidFill>
              <a:effectLst/>
              <a:latin typeface="+mn-lt"/>
              <a:ea typeface="+mn-ea"/>
              <a:cs typeface="+mn-cs"/>
            </a:rPr>
            <a:t>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65088</xdr:rowOff>
    </xdr:from>
    <xdr:to>
      <xdr:col>7</xdr:col>
      <xdr:colOff>152400</xdr:colOff>
      <xdr:row>43</xdr:row>
      <xdr:rowOff>65088</xdr:rowOff>
    </xdr:to>
    <xdr:cxnSp macro="">
      <xdr:nvCxnSpPr>
        <xdr:cNvPr id="62" name="直線コネクタ 61"/>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65088</xdr:rowOff>
    </xdr:to>
    <xdr:cxnSp macro="">
      <xdr:nvCxnSpPr>
        <xdr:cNvPr id="65" name="直線コネクタ 64"/>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59055</xdr:rowOff>
    </xdr:from>
    <xdr:to>
      <xdr:col>4</xdr:col>
      <xdr:colOff>482600</xdr:colOff>
      <xdr:row>43</xdr:row>
      <xdr:rowOff>65088</xdr:rowOff>
    </xdr:to>
    <xdr:cxnSp macro="">
      <xdr:nvCxnSpPr>
        <xdr:cNvPr id="68" name="直線コネクタ 67"/>
        <xdr:cNvCxnSpPr/>
      </xdr:nvCxnSpPr>
      <xdr:spPr>
        <a:xfrm>
          <a:off x="2336800" y="74314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59055</xdr:rowOff>
    </xdr:to>
    <xdr:cxnSp macro="">
      <xdr:nvCxnSpPr>
        <xdr:cNvPr id="71" name="直線コネクタ 70"/>
        <xdr:cNvCxnSpPr/>
      </xdr:nvCxnSpPr>
      <xdr:spPr>
        <a:xfrm>
          <a:off x="1447800" y="74193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14288</xdr:rowOff>
    </xdr:from>
    <xdr:to>
      <xdr:col>7</xdr:col>
      <xdr:colOff>203200</xdr:colOff>
      <xdr:row>43</xdr:row>
      <xdr:rowOff>115888</xdr:rowOff>
    </xdr:to>
    <xdr:sp macro="" textlink="">
      <xdr:nvSpPr>
        <xdr:cNvPr id="81" name="円/楕円 8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126065</xdr:rowOff>
    </xdr:from>
    <xdr:ext cx="762000" cy="259045"/>
    <xdr:sp macro="" textlink="">
      <xdr:nvSpPr>
        <xdr:cNvPr id="82" name="財政力該当値テキスト"/>
        <xdr:cNvSpPr txBox="1"/>
      </xdr:nvSpPr>
      <xdr:spPr>
        <a:xfrm>
          <a:off x="50419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83" name="円/楕円 82"/>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84" name="テキスト ボックス 83"/>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85" name="円/楕円 8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86" name="テキスト ボックス 85"/>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8255</xdr:rowOff>
    </xdr:from>
    <xdr:to>
      <xdr:col>3</xdr:col>
      <xdr:colOff>330200</xdr:colOff>
      <xdr:row>43</xdr:row>
      <xdr:rowOff>109855</xdr:rowOff>
    </xdr:to>
    <xdr:sp macro="" textlink="">
      <xdr:nvSpPr>
        <xdr:cNvPr id="87" name="円/楕円 86"/>
        <xdr:cNvSpPr/>
      </xdr:nvSpPr>
      <xdr:spPr>
        <a:xfrm>
          <a:off x="2286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88" name="テキスト ボックス 87"/>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89" name="円/楕円 88"/>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0" name="テキスト ボックス 89"/>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経常一般財源（分母）は、地方税が前年度よりも</a:t>
          </a:r>
          <a:r>
            <a:rPr lang="ja-JP" altLang="en-US" sz="1100">
              <a:solidFill>
                <a:schemeClr val="dk1"/>
              </a:solidFill>
              <a:effectLst/>
              <a:latin typeface="+mn-lt"/>
              <a:ea typeface="+mn-ea"/>
              <a:cs typeface="+mn-cs"/>
            </a:rPr>
            <a:t>減となり</a:t>
          </a:r>
          <a:r>
            <a:rPr lang="ja-JP" altLang="ja-JP" sz="1100">
              <a:solidFill>
                <a:schemeClr val="dk1"/>
              </a:solidFill>
              <a:effectLst/>
              <a:latin typeface="+mn-lt"/>
              <a:ea typeface="+mn-ea"/>
              <a:cs typeface="+mn-cs"/>
            </a:rPr>
            <a:t>、普通交付税も</a:t>
          </a:r>
          <a:r>
            <a:rPr lang="ja-JP" altLang="en-US"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41,103</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と大きく</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額となっている。経常的経費充当一般財源（分子）は、人件費の増額により、経済収支比率は前年度より</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ポイントの増</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、他の類似団体平均と比較して</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の増となっている。</a:t>
          </a:r>
          <a:endParaRPr lang="ja-JP" altLang="ja-JP" sz="1400">
            <a:effectLst/>
          </a:endParaRPr>
        </a:p>
        <a:p>
          <a:r>
            <a:rPr lang="ja-JP" altLang="ja-JP" sz="1100">
              <a:solidFill>
                <a:schemeClr val="dk1"/>
              </a:solidFill>
              <a:effectLst/>
              <a:latin typeface="+mn-lt"/>
              <a:ea typeface="+mn-ea"/>
              <a:cs typeface="+mn-cs"/>
            </a:rPr>
            <a:t>　複合施設の開設による職員定数の増に伴う人件費の増、複合施設整備に起債した元金の償還開始による公債費の増が見込まれるため、経常収支比率は悪化することが予想される。税等の徴収率の高水準の維持、国・都、民間資金等による財源の確実な確保、経常経費の削減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21272</xdr:rowOff>
    </xdr:to>
    <xdr:cxnSp macro="">
      <xdr:nvCxnSpPr>
        <xdr:cNvPr id="125" name="直線コネクタ 124"/>
        <xdr:cNvCxnSpPr/>
      </xdr:nvCxnSpPr>
      <xdr:spPr>
        <a:xfrm>
          <a:off x="4114800" y="1095184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150495</xdr:rowOff>
    </xdr:to>
    <xdr:cxnSp macro="">
      <xdr:nvCxnSpPr>
        <xdr:cNvPr id="128" name="直線コネクタ 127"/>
        <xdr:cNvCxnSpPr/>
      </xdr:nvCxnSpPr>
      <xdr:spPr>
        <a:xfrm>
          <a:off x="3225800" y="108915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100224</xdr:rowOff>
    </xdr:to>
    <xdr:cxnSp macro="">
      <xdr:nvCxnSpPr>
        <xdr:cNvPr id="131" name="直線コネクタ 130"/>
        <xdr:cNvCxnSpPr/>
      </xdr:nvCxnSpPr>
      <xdr:spPr>
        <a:xfrm flipV="1">
          <a:off x="2336800" y="108915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100224</xdr:rowOff>
    </xdr:to>
    <xdr:cxnSp macro="">
      <xdr:nvCxnSpPr>
        <xdr:cNvPr id="134" name="直線コネクタ 133"/>
        <xdr:cNvCxnSpPr/>
      </xdr:nvCxnSpPr>
      <xdr:spPr>
        <a:xfrm>
          <a:off x="1447800" y="1081108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141922</xdr:rowOff>
    </xdr:from>
    <xdr:to>
      <xdr:col>7</xdr:col>
      <xdr:colOff>203200</xdr:colOff>
      <xdr:row>64</xdr:row>
      <xdr:rowOff>72072</xdr:rowOff>
    </xdr:to>
    <xdr:sp macro="" textlink="">
      <xdr:nvSpPr>
        <xdr:cNvPr id="144" name="円/楕円 143"/>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113999</xdr:rowOff>
    </xdr:from>
    <xdr:ext cx="762000" cy="259045"/>
    <xdr:sp macro="" textlink="">
      <xdr:nvSpPr>
        <xdr:cNvPr id="145"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46" name="円/楕円 145"/>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47" name="テキスト ボックス 146"/>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8" name="円/楕円 147"/>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49" name="テキスト ボックス 148"/>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49424</xdr:rowOff>
    </xdr:from>
    <xdr:to>
      <xdr:col>3</xdr:col>
      <xdr:colOff>330200</xdr:colOff>
      <xdr:row>63</xdr:row>
      <xdr:rowOff>151024</xdr:rowOff>
    </xdr:to>
    <xdr:sp macro="" textlink="">
      <xdr:nvSpPr>
        <xdr:cNvPr id="150" name="円/楕円 149"/>
        <xdr:cNvSpPr/>
      </xdr:nvSpPr>
      <xdr:spPr>
        <a:xfrm>
          <a:off x="2286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135801</xdr:rowOff>
    </xdr:from>
    <xdr:ext cx="762000" cy="259045"/>
    <xdr:sp macro="" textlink="">
      <xdr:nvSpPr>
        <xdr:cNvPr id="151" name="テキスト ボックス 150"/>
        <xdr:cNvSpPr txBox="1"/>
      </xdr:nvSpPr>
      <xdr:spPr>
        <a:xfrm>
          <a:off x="1955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2" name="円/楕円 151"/>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53" name="テキスト ボックス 152"/>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当村は、超遠隔離島であり、且つ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島同様に行政サービスの水準を確保・維持するため</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、人件費及び施設維持管理経費など、財政負担が他の類似団体と比較して大きくなっている。また、複合施設</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開設</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医療・介護スタッフの増員による定数増に伴う人件費、運営経費が増加しており、人口一人当たりの人件費・物件費の決算額はさらに増額となることが予想される。人件費については、時間外勤務手当の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％削減、各種手当の見直しを行い、物件費等の経常的な経費については、前年度比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59361</xdr:rowOff>
    </xdr:from>
    <xdr:to>
      <xdr:col>7</xdr:col>
      <xdr:colOff>152400</xdr:colOff>
      <xdr:row>83</xdr:row>
      <xdr:rowOff>70203</xdr:rowOff>
    </xdr:to>
    <xdr:cxnSp macro="">
      <xdr:nvCxnSpPr>
        <xdr:cNvPr id="185" name="直線コネクタ 184"/>
        <xdr:cNvCxnSpPr/>
      </xdr:nvCxnSpPr>
      <xdr:spPr>
        <a:xfrm>
          <a:off x="4114800" y="14289711"/>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43362</xdr:rowOff>
    </xdr:from>
    <xdr:to>
      <xdr:col>6</xdr:col>
      <xdr:colOff>0</xdr:colOff>
      <xdr:row>83</xdr:row>
      <xdr:rowOff>59361</xdr:rowOff>
    </xdr:to>
    <xdr:cxnSp macro="">
      <xdr:nvCxnSpPr>
        <xdr:cNvPr id="188" name="直線コネクタ 187"/>
        <xdr:cNvCxnSpPr/>
      </xdr:nvCxnSpPr>
      <xdr:spPr>
        <a:xfrm>
          <a:off x="3225800" y="14273712"/>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35840</xdr:rowOff>
    </xdr:from>
    <xdr:to>
      <xdr:col>4</xdr:col>
      <xdr:colOff>482600</xdr:colOff>
      <xdr:row>83</xdr:row>
      <xdr:rowOff>43362</xdr:rowOff>
    </xdr:to>
    <xdr:cxnSp macro="">
      <xdr:nvCxnSpPr>
        <xdr:cNvPr id="191" name="直線コネクタ 190"/>
        <xdr:cNvCxnSpPr/>
      </xdr:nvCxnSpPr>
      <xdr:spPr>
        <a:xfrm>
          <a:off x="2336800" y="1426619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29127</xdr:rowOff>
    </xdr:from>
    <xdr:to>
      <xdr:col>3</xdr:col>
      <xdr:colOff>279400</xdr:colOff>
      <xdr:row>83</xdr:row>
      <xdr:rowOff>35840</xdr:rowOff>
    </xdr:to>
    <xdr:cxnSp macro="">
      <xdr:nvCxnSpPr>
        <xdr:cNvPr id="194" name="直線コネクタ 193"/>
        <xdr:cNvCxnSpPr/>
      </xdr:nvCxnSpPr>
      <xdr:spPr>
        <a:xfrm>
          <a:off x="1447800" y="14259477"/>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19403</xdr:rowOff>
    </xdr:from>
    <xdr:to>
      <xdr:col>7</xdr:col>
      <xdr:colOff>203200</xdr:colOff>
      <xdr:row>83</xdr:row>
      <xdr:rowOff>121003</xdr:rowOff>
    </xdr:to>
    <xdr:sp macro="" textlink="">
      <xdr:nvSpPr>
        <xdr:cNvPr id="204" name="円/楕円 203"/>
        <xdr:cNvSpPr/>
      </xdr:nvSpPr>
      <xdr:spPr>
        <a:xfrm>
          <a:off x="4902200" y="142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162930</xdr:rowOff>
    </xdr:from>
    <xdr:ext cx="762000" cy="259045"/>
    <xdr:sp macro="" textlink="">
      <xdr:nvSpPr>
        <xdr:cNvPr id="205" name="人件費・物件費等の状況該当値テキスト"/>
        <xdr:cNvSpPr txBox="1"/>
      </xdr:nvSpPr>
      <xdr:spPr>
        <a:xfrm>
          <a:off x="5041900" y="1422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869,153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8561</xdr:rowOff>
    </xdr:from>
    <xdr:to>
      <xdr:col>6</xdr:col>
      <xdr:colOff>50800</xdr:colOff>
      <xdr:row>83</xdr:row>
      <xdr:rowOff>110161</xdr:rowOff>
    </xdr:to>
    <xdr:sp macro="" textlink="">
      <xdr:nvSpPr>
        <xdr:cNvPr id="206" name="円/楕円 205"/>
        <xdr:cNvSpPr/>
      </xdr:nvSpPr>
      <xdr:spPr>
        <a:xfrm>
          <a:off x="4064000" y="142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94938</xdr:rowOff>
    </xdr:from>
    <xdr:ext cx="736600" cy="259045"/>
    <xdr:sp macro="" textlink="">
      <xdr:nvSpPr>
        <xdr:cNvPr id="207" name="テキスト ボックス 206"/>
        <xdr:cNvSpPr txBox="1"/>
      </xdr:nvSpPr>
      <xdr:spPr>
        <a:xfrm>
          <a:off x="3733800" y="1432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846,686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164012</xdr:rowOff>
    </xdr:from>
    <xdr:to>
      <xdr:col>4</xdr:col>
      <xdr:colOff>533400</xdr:colOff>
      <xdr:row>83</xdr:row>
      <xdr:rowOff>94162</xdr:rowOff>
    </xdr:to>
    <xdr:sp macro="" textlink="">
      <xdr:nvSpPr>
        <xdr:cNvPr id="208" name="円/楕円 207"/>
        <xdr:cNvSpPr/>
      </xdr:nvSpPr>
      <xdr:spPr>
        <a:xfrm>
          <a:off x="3175000" y="142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78939</xdr:rowOff>
    </xdr:from>
    <xdr:ext cx="762000" cy="259045"/>
    <xdr:sp macro="" textlink="">
      <xdr:nvSpPr>
        <xdr:cNvPr id="209" name="テキスト ボックス 208"/>
        <xdr:cNvSpPr txBox="1"/>
      </xdr:nvSpPr>
      <xdr:spPr>
        <a:xfrm>
          <a:off x="2844800" y="1430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156490</xdr:rowOff>
    </xdr:from>
    <xdr:to>
      <xdr:col>3</xdr:col>
      <xdr:colOff>330200</xdr:colOff>
      <xdr:row>83</xdr:row>
      <xdr:rowOff>86640</xdr:rowOff>
    </xdr:to>
    <xdr:sp macro="" textlink="">
      <xdr:nvSpPr>
        <xdr:cNvPr id="210" name="円/楕円 209"/>
        <xdr:cNvSpPr/>
      </xdr:nvSpPr>
      <xdr:spPr>
        <a:xfrm>
          <a:off x="2286000" y="142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71417</xdr:rowOff>
    </xdr:from>
    <xdr:ext cx="762000" cy="259045"/>
    <xdr:sp macro="" textlink="">
      <xdr:nvSpPr>
        <xdr:cNvPr id="211" name="テキスト ボックス 210"/>
        <xdr:cNvSpPr txBox="1"/>
      </xdr:nvSpPr>
      <xdr:spPr>
        <a:xfrm>
          <a:off x="1955800" y="1430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797,949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149777</xdr:rowOff>
    </xdr:from>
    <xdr:to>
      <xdr:col>2</xdr:col>
      <xdr:colOff>127000</xdr:colOff>
      <xdr:row>83</xdr:row>
      <xdr:rowOff>79927</xdr:rowOff>
    </xdr:to>
    <xdr:sp macro="" textlink="">
      <xdr:nvSpPr>
        <xdr:cNvPr id="212" name="円/楕円 211"/>
        <xdr:cNvSpPr/>
      </xdr:nvSpPr>
      <xdr:spPr>
        <a:xfrm>
          <a:off x="1397000" y="142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64704</xdr:rowOff>
    </xdr:from>
    <xdr:ext cx="762000" cy="259045"/>
    <xdr:sp macro="" textlink="">
      <xdr:nvSpPr>
        <xdr:cNvPr id="213" name="テキスト ボックス 212"/>
        <xdr:cNvSpPr txBox="1"/>
      </xdr:nvSpPr>
      <xdr:spPr>
        <a:xfrm>
          <a:off x="1066800" y="1429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784,037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年度は前年と比して</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し、他の類似団体平均との差</a:t>
          </a:r>
          <a:r>
            <a:rPr lang="ja-JP" altLang="en-US" sz="1100">
              <a:solidFill>
                <a:schemeClr val="dk1"/>
              </a:solidFill>
              <a:effectLst/>
              <a:latin typeface="+mn-lt"/>
              <a:ea typeface="+mn-ea"/>
              <a:cs typeface="+mn-cs"/>
            </a:rPr>
            <a:t>若干縮んだものの</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下回っ</a:t>
          </a:r>
          <a:r>
            <a:rPr lang="ja-JP" altLang="en-US" sz="1100">
              <a:solidFill>
                <a:schemeClr val="dk1"/>
              </a:solidFill>
              <a:effectLst/>
              <a:latin typeface="+mn-lt"/>
              <a:ea typeface="+mn-ea"/>
              <a:cs typeface="+mn-cs"/>
            </a:rPr>
            <a:t>た状態となっ</a:t>
          </a:r>
          <a:r>
            <a:rPr lang="ja-JP" altLang="ja-JP" sz="1100">
              <a:solidFill>
                <a:schemeClr val="dk1"/>
              </a:solidFill>
              <a:effectLst/>
              <a:latin typeface="+mn-lt"/>
              <a:ea typeface="+mn-ea"/>
              <a:cs typeface="+mn-cs"/>
            </a:rPr>
            <a:t>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85</xdr:row>
      <xdr:rowOff>128270</xdr:rowOff>
    </xdr:to>
    <xdr:cxnSp macro="">
      <xdr:nvCxnSpPr>
        <xdr:cNvPr id="243" name="直線コネクタ 242"/>
        <xdr:cNvCxnSpPr/>
      </xdr:nvCxnSpPr>
      <xdr:spPr>
        <a:xfrm>
          <a:off x="16179800" y="14647227"/>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73977</xdr:rowOff>
    </xdr:from>
    <xdr:to>
      <xdr:col>23</xdr:col>
      <xdr:colOff>406400</xdr:colOff>
      <xdr:row>87</xdr:row>
      <xdr:rowOff>153352</xdr:rowOff>
    </xdr:to>
    <xdr:cxnSp macro="">
      <xdr:nvCxnSpPr>
        <xdr:cNvPr id="246" name="直線コネクタ 245"/>
        <xdr:cNvCxnSpPr/>
      </xdr:nvCxnSpPr>
      <xdr:spPr>
        <a:xfrm flipV="1">
          <a:off x="15290800" y="1464722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153352</xdr:rowOff>
    </xdr:from>
    <xdr:to>
      <xdr:col>22</xdr:col>
      <xdr:colOff>203200</xdr:colOff>
      <xdr:row>88</xdr:row>
      <xdr:rowOff>30163</xdr:rowOff>
    </xdr:to>
    <xdr:cxnSp macro="">
      <xdr:nvCxnSpPr>
        <xdr:cNvPr id="249" name="直線コネクタ 248"/>
        <xdr:cNvCxnSpPr/>
      </xdr:nvCxnSpPr>
      <xdr:spPr>
        <a:xfrm flipV="1">
          <a:off x="14401800" y="1506950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30163</xdr:rowOff>
    </xdr:to>
    <xdr:cxnSp macro="">
      <xdr:nvCxnSpPr>
        <xdr:cNvPr id="252" name="直線コネクタ 251"/>
        <xdr:cNvCxnSpPr/>
      </xdr:nvCxnSpPr>
      <xdr:spPr>
        <a:xfrm>
          <a:off x="13512800" y="14725650"/>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2" name="円/楕円 26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6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64" name="円/楕円 263"/>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134954</xdr:rowOff>
    </xdr:from>
    <xdr:ext cx="736600" cy="259045"/>
    <xdr:sp macro="" textlink="">
      <xdr:nvSpPr>
        <xdr:cNvPr id="265" name="テキスト ボックス 264"/>
        <xdr:cNvSpPr txBox="1"/>
      </xdr:nvSpPr>
      <xdr:spPr>
        <a:xfrm>
          <a:off x="15798800" y="1436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102552</xdr:rowOff>
    </xdr:from>
    <xdr:to>
      <xdr:col>22</xdr:col>
      <xdr:colOff>254000</xdr:colOff>
      <xdr:row>88</xdr:row>
      <xdr:rowOff>32702</xdr:rowOff>
    </xdr:to>
    <xdr:sp macro="" textlink="">
      <xdr:nvSpPr>
        <xdr:cNvPr id="266" name="円/楕円 265"/>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42879</xdr:rowOff>
    </xdr:from>
    <xdr:ext cx="762000" cy="259045"/>
    <xdr:sp macro="" textlink="">
      <xdr:nvSpPr>
        <xdr:cNvPr id="267" name="テキスト ボックス 266"/>
        <xdr:cNvSpPr txBox="1"/>
      </xdr:nvSpPr>
      <xdr:spPr>
        <a:xfrm>
          <a:off x="14909800" y="147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150813</xdr:rowOff>
    </xdr:from>
    <xdr:to>
      <xdr:col>21</xdr:col>
      <xdr:colOff>50800</xdr:colOff>
      <xdr:row>88</xdr:row>
      <xdr:rowOff>80963</xdr:rowOff>
    </xdr:to>
    <xdr:sp macro="" textlink="">
      <xdr:nvSpPr>
        <xdr:cNvPr id="268" name="円/楕円 267"/>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69" name="テキスト ボックス 268"/>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0" name="円/楕円 269"/>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71" name="テキスト ボックス 270"/>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総務省の指針により、定員管理の数値目標の着実な達成と</a:t>
          </a:r>
          <a:r>
            <a:rPr lang="en-US" altLang="ja-JP" sz="1100">
              <a:solidFill>
                <a:schemeClr val="dk1"/>
              </a:solidFill>
              <a:effectLst/>
              <a:latin typeface="+mn-lt"/>
              <a:ea typeface="+mn-ea"/>
              <a:cs typeface="+mn-cs"/>
            </a:rPr>
            <a:t>2011</a:t>
          </a:r>
          <a:r>
            <a:rPr lang="ja-JP" altLang="ja-JP" sz="1100">
              <a:solidFill>
                <a:schemeClr val="dk1"/>
              </a:solidFill>
              <a:effectLst/>
              <a:latin typeface="+mn-lt"/>
              <a:ea typeface="+mn-ea"/>
              <a:cs typeface="+mn-cs"/>
            </a:rPr>
            <a:t>年度までの純減に努めなければならないところではあるが、当村は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島の行政サービスに格差を生じさせないように維持しなければならないため、他の類似団体平均と比較しても多くなっているところである。また、平成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年度に複合施設を開設したことに伴い職員定数を増員したため、平成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年度においては、他の類似団体平均よりも</a:t>
          </a:r>
          <a:r>
            <a:rPr lang="en-US" altLang="ja-JP" sz="1100">
              <a:solidFill>
                <a:schemeClr val="dk1"/>
              </a:solidFill>
              <a:effectLst/>
              <a:latin typeface="+mn-lt"/>
              <a:ea typeface="+mn-ea"/>
              <a:cs typeface="+mn-cs"/>
            </a:rPr>
            <a:t>23.76</a:t>
          </a:r>
          <a:r>
            <a:rPr lang="ja-JP" altLang="ja-JP" sz="110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139220</xdr:rowOff>
    </xdr:from>
    <xdr:to>
      <xdr:col>24</xdr:col>
      <xdr:colOff>558800</xdr:colOff>
      <xdr:row>61</xdr:row>
      <xdr:rowOff>146593</xdr:rowOff>
    </xdr:to>
    <xdr:cxnSp macro="">
      <xdr:nvCxnSpPr>
        <xdr:cNvPr id="305" name="直線コネクタ 304"/>
        <xdr:cNvCxnSpPr/>
      </xdr:nvCxnSpPr>
      <xdr:spPr>
        <a:xfrm>
          <a:off x="16179800" y="10597670"/>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139220</xdr:rowOff>
    </xdr:from>
    <xdr:to>
      <xdr:col>23</xdr:col>
      <xdr:colOff>406400</xdr:colOff>
      <xdr:row>61</xdr:row>
      <xdr:rowOff>142036</xdr:rowOff>
    </xdr:to>
    <xdr:cxnSp macro="">
      <xdr:nvCxnSpPr>
        <xdr:cNvPr id="308" name="直線コネクタ 307"/>
        <xdr:cNvCxnSpPr/>
      </xdr:nvCxnSpPr>
      <xdr:spPr>
        <a:xfrm flipV="1">
          <a:off x="15290800" y="10597670"/>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125949</xdr:rowOff>
    </xdr:from>
    <xdr:to>
      <xdr:col>22</xdr:col>
      <xdr:colOff>203200</xdr:colOff>
      <xdr:row>61</xdr:row>
      <xdr:rowOff>142036</xdr:rowOff>
    </xdr:to>
    <xdr:cxnSp macro="">
      <xdr:nvCxnSpPr>
        <xdr:cNvPr id="311" name="直線コネクタ 310"/>
        <xdr:cNvCxnSpPr/>
      </xdr:nvCxnSpPr>
      <xdr:spPr>
        <a:xfrm>
          <a:off x="14401800" y="105843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108253</xdr:rowOff>
    </xdr:from>
    <xdr:to>
      <xdr:col>21</xdr:col>
      <xdr:colOff>0</xdr:colOff>
      <xdr:row>61</xdr:row>
      <xdr:rowOff>125949</xdr:rowOff>
    </xdr:to>
    <xdr:cxnSp macro="">
      <xdr:nvCxnSpPr>
        <xdr:cNvPr id="314" name="直線コネクタ 313"/>
        <xdr:cNvCxnSpPr/>
      </xdr:nvCxnSpPr>
      <xdr:spPr>
        <a:xfrm>
          <a:off x="13512800" y="1056670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95793</xdr:rowOff>
    </xdr:from>
    <xdr:to>
      <xdr:col>24</xdr:col>
      <xdr:colOff>609600</xdr:colOff>
      <xdr:row>62</xdr:row>
      <xdr:rowOff>25943</xdr:rowOff>
    </xdr:to>
    <xdr:sp macro="" textlink="">
      <xdr:nvSpPr>
        <xdr:cNvPr id="324" name="円/楕円 323"/>
        <xdr:cNvSpPr/>
      </xdr:nvSpPr>
      <xdr:spPr>
        <a:xfrm>
          <a:off x="16967200" y="105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67870</xdr:rowOff>
    </xdr:from>
    <xdr:ext cx="762000" cy="259045"/>
    <xdr:sp macro="" textlink="">
      <xdr:nvSpPr>
        <xdr:cNvPr id="325" name="定員管理の状況該当値テキスト"/>
        <xdr:cNvSpPr txBox="1"/>
      </xdr:nvSpPr>
      <xdr:spPr>
        <a:xfrm>
          <a:off x="17106900" y="105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88420</xdr:rowOff>
    </xdr:from>
    <xdr:to>
      <xdr:col>23</xdr:col>
      <xdr:colOff>457200</xdr:colOff>
      <xdr:row>62</xdr:row>
      <xdr:rowOff>18570</xdr:rowOff>
    </xdr:to>
    <xdr:sp macro="" textlink="">
      <xdr:nvSpPr>
        <xdr:cNvPr id="326" name="円/楕円 325"/>
        <xdr:cNvSpPr/>
      </xdr:nvSpPr>
      <xdr:spPr>
        <a:xfrm>
          <a:off x="16129000" y="105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3347</xdr:rowOff>
    </xdr:from>
    <xdr:ext cx="736600" cy="259045"/>
    <xdr:sp macro="" textlink="">
      <xdr:nvSpPr>
        <xdr:cNvPr id="327" name="テキスト ボックス 326"/>
        <xdr:cNvSpPr txBox="1"/>
      </xdr:nvSpPr>
      <xdr:spPr>
        <a:xfrm>
          <a:off x="15798800" y="1063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91236</xdr:rowOff>
    </xdr:from>
    <xdr:to>
      <xdr:col>22</xdr:col>
      <xdr:colOff>254000</xdr:colOff>
      <xdr:row>62</xdr:row>
      <xdr:rowOff>21386</xdr:rowOff>
    </xdr:to>
    <xdr:sp macro="" textlink="">
      <xdr:nvSpPr>
        <xdr:cNvPr id="328" name="円/楕円 327"/>
        <xdr:cNvSpPr/>
      </xdr:nvSpPr>
      <xdr:spPr>
        <a:xfrm>
          <a:off x="152400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6163</xdr:rowOff>
    </xdr:from>
    <xdr:ext cx="762000" cy="259045"/>
    <xdr:sp macro="" textlink="">
      <xdr:nvSpPr>
        <xdr:cNvPr id="329" name="テキスト ボックス 328"/>
        <xdr:cNvSpPr txBox="1"/>
      </xdr:nvSpPr>
      <xdr:spPr>
        <a:xfrm>
          <a:off x="14909800" y="10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75149</xdr:rowOff>
    </xdr:from>
    <xdr:to>
      <xdr:col>21</xdr:col>
      <xdr:colOff>50800</xdr:colOff>
      <xdr:row>62</xdr:row>
      <xdr:rowOff>5299</xdr:rowOff>
    </xdr:to>
    <xdr:sp macro="" textlink="">
      <xdr:nvSpPr>
        <xdr:cNvPr id="330" name="円/楕円 329"/>
        <xdr:cNvSpPr/>
      </xdr:nvSpPr>
      <xdr:spPr>
        <a:xfrm>
          <a:off x="14351000" y="10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161526</xdr:rowOff>
    </xdr:from>
    <xdr:ext cx="762000" cy="259045"/>
    <xdr:sp macro="" textlink="">
      <xdr:nvSpPr>
        <xdr:cNvPr id="331" name="テキスト ボックス 330"/>
        <xdr:cNvSpPr txBox="1"/>
      </xdr:nvSpPr>
      <xdr:spPr>
        <a:xfrm>
          <a:off x="14020800" y="1061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57453</xdr:rowOff>
    </xdr:from>
    <xdr:to>
      <xdr:col>19</xdr:col>
      <xdr:colOff>533400</xdr:colOff>
      <xdr:row>61</xdr:row>
      <xdr:rowOff>159053</xdr:rowOff>
    </xdr:to>
    <xdr:sp macro="" textlink="">
      <xdr:nvSpPr>
        <xdr:cNvPr id="332" name="円/楕円 331"/>
        <xdr:cNvSpPr/>
      </xdr:nvSpPr>
      <xdr:spPr>
        <a:xfrm>
          <a:off x="13462000" y="105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143830</xdr:rowOff>
    </xdr:from>
    <xdr:ext cx="762000" cy="259045"/>
    <xdr:sp macro="" textlink="">
      <xdr:nvSpPr>
        <xdr:cNvPr id="333" name="テキスト ボックス 332"/>
        <xdr:cNvSpPr txBox="1"/>
      </xdr:nvSpPr>
      <xdr:spPr>
        <a:xfrm>
          <a:off x="13131800" y="1060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に引き続き平成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年度にも</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千万円</a:t>
          </a:r>
          <a:r>
            <a:rPr lang="ja-JP" altLang="ja-JP" sz="1100">
              <a:solidFill>
                <a:schemeClr val="dk1"/>
              </a:solidFill>
              <a:effectLst/>
              <a:latin typeface="+mn-lt"/>
              <a:ea typeface="+mn-ea"/>
              <a:cs typeface="+mn-cs"/>
            </a:rPr>
            <a:t>の繰上償還を行ったことにより前年より</a:t>
          </a:r>
          <a:r>
            <a:rPr lang="en-US" altLang="ja-JP" sz="1100">
              <a:solidFill>
                <a:sysClr val="windowText" lastClr="000000"/>
              </a:solidFill>
              <a:effectLst/>
              <a:latin typeface="+mn-lt"/>
              <a:ea typeface="+mn-ea"/>
              <a:cs typeface="+mn-cs"/>
            </a:rPr>
            <a:t>1.4%</a:t>
          </a:r>
          <a:r>
            <a:rPr lang="ja-JP" altLang="ja-JP" sz="1100">
              <a:solidFill>
                <a:schemeClr val="dk1"/>
              </a:solidFill>
              <a:effectLst/>
              <a:latin typeface="+mn-lt"/>
              <a:ea typeface="+mn-ea"/>
              <a:cs typeface="+mn-cs"/>
            </a:rPr>
            <a:t>低くなったが、他の類似団体平均との比較では</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高くなっており、</a:t>
          </a:r>
          <a:r>
            <a:rPr lang="ja-JP" altLang="ja-JP" sz="1100">
              <a:solidFill>
                <a:schemeClr val="dk1"/>
              </a:solidFill>
              <a:effectLst/>
              <a:latin typeface="+mn-lt"/>
              <a:ea typeface="+mn-ea"/>
              <a:cs typeface="+mn-cs"/>
            </a:rPr>
            <a:t>前年度よりも差が小さくなったものの</a:t>
          </a:r>
          <a:r>
            <a:rPr lang="ja-JP" altLang="en-US" sz="1100">
              <a:solidFill>
                <a:schemeClr val="dk1"/>
              </a:solidFill>
              <a:effectLst/>
              <a:latin typeface="+mn-lt"/>
              <a:ea typeface="+mn-ea"/>
              <a:cs typeface="+mn-cs"/>
            </a:rPr>
            <a:t>依然</a:t>
          </a:r>
          <a:r>
            <a:rPr lang="ja-JP" altLang="ja-JP" sz="1100">
              <a:solidFill>
                <a:schemeClr val="dk1"/>
              </a:solidFill>
              <a:effectLst/>
              <a:latin typeface="+mn-lt"/>
              <a:ea typeface="+mn-ea"/>
              <a:cs typeface="+mn-cs"/>
            </a:rPr>
            <a:t>高</a:t>
          </a:r>
          <a:r>
            <a:rPr lang="ja-JP" altLang="en-US" sz="1100">
              <a:solidFill>
                <a:schemeClr val="dk1"/>
              </a:solidFill>
              <a:effectLst/>
              <a:latin typeface="+mn-lt"/>
              <a:ea typeface="+mn-ea"/>
              <a:cs typeface="+mn-cs"/>
            </a:rPr>
            <a:t>い状態が続いて</a:t>
          </a:r>
          <a:r>
            <a:rPr lang="ja-JP" altLang="ja-JP" sz="1100">
              <a:solidFill>
                <a:schemeClr val="dk1"/>
              </a:solidFill>
              <a:effectLst/>
              <a:latin typeface="+mn-lt"/>
              <a:ea typeface="+mn-ea"/>
              <a:cs typeface="+mn-cs"/>
            </a:rPr>
            <a:t>いる。普通交付税</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前年度よりも</a:t>
          </a:r>
          <a:r>
            <a:rPr lang="ja-JP" altLang="en-US" sz="1100">
              <a:solidFill>
                <a:schemeClr val="dk1"/>
              </a:solidFill>
              <a:effectLst/>
              <a:latin typeface="+mn-lt"/>
              <a:ea typeface="+mn-ea"/>
              <a:cs typeface="+mn-cs"/>
            </a:rPr>
            <a:t>縮んでおり</a:t>
          </a:r>
          <a:r>
            <a:rPr lang="ja-JP" altLang="ja-JP" sz="1100">
              <a:solidFill>
                <a:schemeClr val="dk1"/>
              </a:solidFill>
              <a:effectLst/>
              <a:latin typeface="+mn-lt"/>
              <a:ea typeface="+mn-ea"/>
              <a:cs typeface="+mn-cs"/>
            </a:rPr>
            <a:t>、地方債償還額は平成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年度以降いったんは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億円前後まで下が</a:t>
          </a:r>
          <a:r>
            <a:rPr lang="ja-JP" altLang="en-US" sz="1100">
              <a:solidFill>
                <a:schemeClr val="dk1"/>
              </a:solidFill>
              <a:effectLst/>
              <a:latin typeface="+mn-lt"/>
              <a:ea typeface="+mn-ea"/>
              <a:cs typeface="+mn-cs"/>
            </a:rPr>
            <a:t>る見込みであ</a:t>
          </a:r>
          <a:r>
            <a:rPr lang="ja-JP" altLang="ja-JP" sz="1100">
              <a:solidFill>
                <a:schemeClr val="dk1"/>
              </a:solidFill>
              <a:effectLst/>
              <a:latin typeface="+mn-lt"/>
              <a:ea typeface="+mn-ea"/>
              <a:cs typeface="+mn-cs"/>
            </a:rPr>
            <a:t>るが、その後新たな償還が始まり再び増加に転じ、実質公債費比率も上昇が見込まれる。　</a:t>
          </a:r>
          <a:endParaRPr lang="ja-JP" altLang="ja-JP" sz="1400">
            <a:effectLst/>
          </a:endParaRPr>
        </a:p>
        <a:p>
          <a:r>
            <a:rPr lang="ja-JP" altLang="ja-JP" sz="1100">
              <a:solidFill>
                <a:schemeClr val="dk1"/>
              </a:solidFill>
              <a:effectLst/>
              <a:latin typeface="+mn-lt"/>
              <a:ea typeface="+mn-ea"/>
              <a:cs typeface="+mn-cs"/>
            </a:rPr>
            <a:t>　今後も償還額を抑えるためにも小笠原諸島振興開発計画の策定を慎重に行いつつ、減債基金を財源とした</a:t>
          </a:r>
          <a:r>
            <a:rPr lang="ja-JP" altLang="en-US" sz="1100">
              <a:solidFill>
                <a:schemeClr val="dk1"/>
              </a:solidFill>
              <a:effectLst/>
              <a:latin typeface="+mn-lt"/>
              <a:ea typeface="+mn-ea"/>
              <a:cs typeface="+mn-cs"/>
            </a:rPr>
            <a:t>繰上</a:t>
          </a:r>
          <a:r>
            <a:rPr lang="ja-JP" altLang="ja-JP" sz="1100">
              <a:solidFill>
                <a:schemeClr val="dk1"/>
              </a:solidFill>
              <a:effectLst/>
              <a:latin typeface="+mn-lt"/>
              <a:ea typeface="+mn-ea"/>
              <a:cs typeface="+mn-cs"/>
            </a:rPr>
            <a:t>償還を行うことを検討していく。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42</xdr:row>
      <xdr:rowOff>31432</xdr:rowOff>
    </xdr:to>
    <xdr:cxnSp macro="">
      <xdr:nvCxnSpPr>
        <xdr:cNvPr id="363" name="直線コネクタ 362"/>
        <xdr:cNvCxnSpPr/>
      </xdr:nvCxnSpPr>
      <xdr:spPr>
        <a:xfrm flipV="1">
          <a:off x="16179800" y="714787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31432</xdr:rowOff>
    </xdr:from>
    <xdr:to>
      <xdr:col>23</xdr:col>
      <xdr:colOff>406400</xdr:colOff>
      <xdr:row>42</xdr:row>
      <xdr:rowOff>91757</xdr:rowOff>
    </xdr:to>
    <xdr:cxnSp macro="">
      <xdr:nvCxnSpPr>
        <xdr:cNvPr id="366" name="直線コネクタ 365"/>
        <xdr:cNvCxnSpPr/>
      </xdr:nvCxnSpPr>
      <xdr:spPr>
        <a:xfrm flipV="1">
          <a:off x="15290800" y="72323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91757</xdr:rowOff>
    </xdr:to>
    <xdr:cxnSp macro="">
      <xdr:nvCxnSpPr>
        <xdr:cNvPr id="369" name="直線コネクタ 368"/>
        <xdr:cNvCxnSpPr/>
      </xdr:nvCxnSpPr>
      <xdr:spPr>
        <a:xfrm>
          <a:off x="14401800" y="72504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49530</xdr:rowOff>
    </xdr:to>
    <xdr:cxnSp macro="">
      <xdr:nvCxnSpPr>
        <xdr:cNvPr id="372" name="直線コネクタ 371"/>
        <xdr:cNvCxnSpPr/>
      </xdr:nvCxnSpPr>
      <xdr:spPr>
        <a:xfrm>
          <a:off x="13512800" y="72202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382" name="円/楕円 381"/>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383"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152082</xdr:rowOff>
    </xdr:from>
    <xdr:to>
      <xdr:col>23</xdr:col>
      <xdr:colOff>457200</xdr:colOff>
      <xdr:row>42</xdr:row>
      <xdr:rowOff>82232</xdr:rowOff>
    </xdr:to>
    <xdr:sp macro="" textlink="">
      <xdr:nvSpPr>
        <xdr:cNvPr id="384" name="円/楕円 383"/>
        <xdr:cNvSpPr/>
      </xdr:nvSpPr>
      <xdr:spPr>
        <a:xfrm>
          <a:off x="16129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67009</xdr:rowOff>
    </xdr:from>
    <xdr:ext cx="736600" cy="259045"/>
    <xdr:sp macro="" textlink="">
      <xdr:nvSpPr>
        <xdr:cNvPr id="385" name="テキスト ボックス 384"/>
        <xdr:cNvSpPr txBox="1"/>
      </xdr:nvSpPr>
      <xdr:spPr>
        <a:xfrm>
          <a:off x="15798800" y="7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40957</xdr:rowOff>
    </xdr:from>
    <xdr:to>
      <xdr:col>22</xdr:col>
      <xdr:colOff>254000</xdr:colOff>
      <xdr:row>42</xdr:row>
      <xdr:rowOff>142557</xdr:rowOff>
    </xdr:to>
    <xdr:sp macro="" textlink="">
      <xdr:nvSpPr>
        <xdr:cNvPr id="386" name="円/楕円 385"/>
        <xdr:cNvSpPr/>
      </xdr:nvSpPr>
      <xdr:spPr>
        <a:xfrm>
          <a:off x="15240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127334</xdr:rowOff>
    </xdr:from>
    <xdr:ext cx="762000" cy="259045"/>
    <xdr:sp macro="" textlink="">
      <xdr:nvSpPr>
        <xdr:cNvPr id="387" name="テキスト ボックス 386"/>
        <xdr:cNvSpPr txBox="1"/>
      </xdr:nvSpPr>
      <xdr:spPr>
        <a:xfrm>
          <a:off x="14909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388" name="円/楕円 387"/>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89" name="テキスト ボックス 388"/>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0" name="円/楕円 389"/>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1" name="テキスト ボックス 390"/>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年度以降の小笠原諸島振興開発事業計画では児童福祉施設の整備、ごみ</a:t>
          </a:r>
          <a:r>
            <a:rPr lang="ja-JP" altLang="en-US" sz="1100">
              <a:solidFill>
                <a:schemeClr val="dk1"/>
              </a:solidFill>
              <a:effectLst/>
              <a:latin typeface="+mn-lt"/>
              <a:ea typeface="+mn-ea"/>
              <a:cs typeface="+mn-cs"/>
            </a:rPr>
            <a:t>リサイクル</a:t>
          </a:r>
          <a:r>
            <a:rPr lang="ja-JP" altLang="ja-JP" sz="1100">
              <a:solidFill>
                <a:schemeClr val="dk1"/>
              </a:solidFill>
              <a:effectLst/>
              <a:latin typeface="+mn-lt"/>
              <a:ea typeface="+mn-ea"/>
              <a:cs typeface="+mn-cs"/>
            </a:rPr>
            <a:t>施設整備が予定されているため、事業規模に伴う起債額により将来負担比率が再びプラスに転じることが見込まれることから、振興開発事業計画の策定にあたっては慎重に行う必要がある。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116755</xdr:rowOff>
    </xdr:from>
    <xdr:to>
      <xdr:col>19</xdr:col>
      <xdr:colOff>533400</xdr:colOff>
      <xdr:row>14</xdr:row>
      <xdr:rowOff>46905</xdr:rowOff>
    </xdr:to>
    <xdr:sp macro="" textlink="">
      <xdr:nvSpPr>
        <xdr:cNvPr id="440" name="円/楕円 439"/>
        <xdr:cNvSpPr/>
      </xdr:nvSpPr>
      <xdr:spPr>
        <a:xfrm>
          <a:off x="13462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31682</xdr:rowOff>
    </xdr:from>
    <xdr:ext cx="762000" cy="259045"/>
    <xdr:sp macro="" textlink="">
      <xdr:nvSpPr>
        <xdr:cNvPr id="441" name="テキスト ボックス 440"/>
        <xdr:cNvSpPr txBox="1"/>
      </xdr:nvSpPr>
      <xdr:spPr>
        <a:xfrm>
          <a:off x="13131800" y="24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東京都小笠原村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2,553
2,534
104.35
4,109,722
4,039,969
69,753
1,835,578
3,209,828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年度に大きく増額となったが、平成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歯科医師</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名の職員化の影響もあり</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増となった。経常収支比率については、診療所運営に係る国庫補助金が人件費にも充当できるようになったものの、人件費総額の前年比の伸びが大きかったため</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増となっている。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119380</xdr:rowOff>
    </xdr:to>
    <xdr:cxnSp macro="">
      <xdr:nvCxnSpPr>
        <xdr:cNvPr id="64" name="直線コネクタ 63"/>
        <xdr:cNvCxnSpPr/>
      </xdr:nvCxnSpPr>
      <xdr:spPr>
        <a:xfrm>
          <a:off x="3987800" y="659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81280</xdr:rowOff>
    </xdr:to>
    <xdr:cxnSp macro="">
      <xdr:nvCxnSpPr>
        <xdr:cNvPr id="67" name="直線コネクタ 66"/>
        <xdr:cNvCxnSpPr/>
      </xdr:nvCxnSpPr>
      <xdr:spPr>
        <a:xfrm>
          <a:off x="3098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157480</xdr:rowOff>
    </xdr:to>
    <xdr:cxnSp macro="">
      <xdr:nvCxnSpPr>
        <xdr:cNvPr id="70" name="直線コネクタ 69"/>
        <xdr:cNvCxnSpPr/>
      </xdr:nvCxnSpPr>
      <xdr:spPr>
        <a:xfrm flipV="1">
          <a:off x="2209800" y="656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157480</xdr:rowOff>
    </xdr:to>
    <xdr:cxnSp macro="">
      <xdr:nvCxnSpPr>
        <xdr:cNvPr id="73" name="直線コネクタ 72"/>
        <xdr:cNvCxnSpPr/>
      </xdr:nvCxnSpPr>
      <xdr:spPr>
        <a:xfrm>
          <a:off x="1320800" y="64516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3" name="円/楕円 82"/>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4"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106680</xdr:rowOff>
    </xdr:from>
    <xdr:to>
      <xdr:col>3</xdr:col>
      <xdr:colOff>193675</xdr:colOff>
      <xdr:row>39</xdr:row>
      <xdr:rowOff>36830</xdr:rowOff>
    </xdr:to>
    <xdr:sp macro="" textlink="">
      <xdr:nvSpPr>
        <xdr:cNvPr id="89" name="円/楕円 88"/>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21607</xdr:rowOff>
    </xdr:from>
    <xdr:ext cx="762000" cy="259045"/>
    <xdr:sp macro="" textlink="">
      <xdr:nvSpPr>
        <xdr:cNvPr id="90" name="テキスト ボックス 89"/>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1" name="円/楕円 90"/>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2" name="テキスト ボックス 91"/>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経常的な物件費が増額となったことにより、経常収支比率は</a:t>
          </a:r>
          <a:r>
            <a:rPr lang="ja-JP" altLang="en-US" sz="1100" baseline="0">
              <a:solidFill>
                <a:schemeClr val="dk1"/>
              </a:solidFill>
              <a:effectLst/>
              <a:latin typeface="+mn-lt"/>
              <a:ea typeface="+mn-ea"/>
              <a:cs typeface="+mn-cs"/>
            </a:rPr>
            <a:t>前年比</a:t>
          </a:r>
          <a:r>
            <a:rPr lang="en-US" altLang="ja-JP" sz="1100" baseline="0">
              <a:solidFill>
                <a:schemeClr val="dk1"/>
              </a:solidFill>
              <a:effectLst/>
              <a:latin typeface="+mn-lt"/>
              <a:ea typeface="+mn-ea"/>
              <a:cs typeface="+mn-cs"/>
            </a:rPr>
            <a:t>1.5%</a:t>
          </a:r>
          <a:r>
            <a:rPr lang="ja-JP" altLang="ja-JP" sz="1100" baseline="0">
              <a:solidFill>
                <a:schemeClr val="dk1"/>
              </a:solidFill>
              <a:effectLst/>
              <a:latin typeface="+mn-lt"/>
              <a:ea typeface="+mn-ea"/>
              <a:cs typeface="+mn-cs"/>
            </a:rPr>
            <a:t>の増となった。他の類似団体</a:t>
          </a:r>
          <a:r>
            <a:rPr lang="ja-JP" altLang="en-US" sz="1100" baseline="0">
              <a:solidFill>
                <a:schemeClr val="dk1"/>
              </a:solidFill>
              <a:effectLst/>
              <a:latin typeface="+mn-lt"/>
              <a:ea typeface="+mn-ea"/>
              <a:cs typeface="+mn-cs"/>
            </a:rPr>
            <a:t>との比較では、前年よりその差が大きくなり</a:t>
          </a:r>
          <a:r>
            <a:rPr lang="ja-JP" altLang="ja-JP" sz="1100" baseline="0">
              <a:solidFill>
                <a:schemeClr val="dk1"/>
              </a:solidFill>
              <a:effectLst/>
              <a:latin typeface="+mn-lt"/>
              <a:ea typeface="+mn-ea"/>
              <a:cs typeface="+mn-cs"/>
            </a:rPr>
            <a:t>平均より</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124714</xdr:rowOff>
    </xdr:to>
    <xdr:cxnSp macro="">
      <xdr:nvCxnSpPr>
        <xdr:cNvPr id="122" name="直線コネクタ 121"/>
        <xdr:cNvCxnSpPr/>
      </xdr:nvCxnSpPr>
      <xdr:spPr>
        <a:xfrm>
          <a:off x="15671800" y="29707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108712</xdr:rowOff>
    </xdr:from>
    <xdr:to>
      <xdr:col>22</xdr:col>
      <xdr:colOff>565150</xdr:colOff>
      <xdr:row>17</xdr:row>
      <xdr:rowOff>56134</xdr:rowOff>
    </xdr:to>
    <xdr:cxnSp macro="">
      <xdr:nvCxnSpPr>
        <xdr:cNvPr id="125" name="直線コネクタ 124"/>
        <xdr:cNvCxnSpPr/>
      </xdr:nvCxnSpPr>
      <xdr:spPr>
        <a:xfrm>
          <a:off x="14782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26416</xdr:rowOff>
    </xdr:from>
    <xdr:to>
      <xdr:col>21</xdr:col>
      <xdr:colOff>361950</xdr:colOff>
      <xdr:row>16</xdr:row>
      <xdr:rowOff>108712</xdr:rowOff>
    </xdr:to>
    <xdr:cxnSp macro="">
      <xdr:nvCxnSpPr>
        <xdr:cNvPr id="128" name="直線コネクタ 127"/>
        <xdr:cNvCxnSpPr/>
      </xdr:nvCxnSpPr>
      <xdr:spPr>
        <a:xfrm>
          <a:off x="13893800" y="2769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26416</xdr:rowOff>
    </xdr:from>
    <xdr:to>
      <xdr:col>20</xdr:col>
      <xdr:colOff>158750</xdr:colOff>
      <xdr:row>16</xdr:row>
      <xdr:rowOff>108712</xdr:rowOff>
    </xdr:to>
    <xdr:cxnSp macro="">
      <xdr:nvCxnSpPr>
        <xdr:cNvPr id="131" name="直線コネクタ 130"/>
        <xdr:cNvCxnSpPr/>
      </xdr:nvCxnSpPr>
      <xdr:spPr>
        <a:xfrm flipV="1">
          <a:off x="13004800" y="2769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1" name="円/楕円 140"/>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2"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3" name="円/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4" name="テキスト ボックス 143"/>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5" name="円/楕円 144"/>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169689</xdr:rowOff>
    </xdr:from>
    <xdr:ext cx="762000" cy="259045"/>
    <xdr:sp macro="" textlink="">
      <xdr:nvSpPr>
        <xdr:cNvPr id="146" name="テキスト ボックス 145"/>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147066</xdr:rowOff>
    </xdr:from>
    <xdr:to>
      <xdr:col>20</xdr:col>
      <xdr:colOff>209550</xdr:colOff>
      <xdr:row>16</xdr:row>
      <xdr:rowOff>77216</xdr:rowOff>
    </xdr:to>
    <xdr:sp macro="" textlink="">
      <xdr:nvSpPr>
        <xdr:cNvPr id="147" name="円/楕円 146"/>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87393</xdr:rowOff>
    </xdr:from>
    <xdr:ext cx="762000" cy="259045"/>
    <xdr:sp macro="" textlink="">
      <xdr:nvSpPr>
        <xdr:cNvPr id="148" name="テキスト ボックス 147"/>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9" name="円/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50" name="テキスト ボックス 149"/>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扶助費総額については大きな増減がないものの、国・都の負担金が減額となったこと</a:t>
          </a:r>
          <a:r>
            <a:rPr lang="ja-JP" altLang="en-US" sz="1100">
              <a:solidFill>
                <a:schemeClr val="dk1"/>
              </a:solidFill>
              <a:effectLst/>
              <a:latin typeface="+mn-lt"/>
              <a:ea typeface="+mn-ea"/>
              <a:cs typeface="+mn-cs"/>
            </a:rPr>
            <a:t>もあり</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の増となっている。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2" name="直線コネクタ 181"/>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85" name="直線コネクタ 184"/>
        <xdr:cNvCxnSpPr/>
      </xdr:nvCxnSpPr>
      <xdr:spPr>
        <a:xfrm>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69850</xdr:rowOff>
    </xdr:to>
    <xdr:cxnSp macro="">
      <xdr:nvCxnSpPr>
        <xdr:cNvPr id="188" name="直線コネクタ 187"/>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12700</xdr:rowOff>
    </xdr:to>
    <xdr:cxnSp macro="">
      <xdr:nvCxnSpPr>
        <xdr:cNvPr id="191" name="直線コネクタ 190"/>
        <xdr:cNvCxnSpPr/>
      </xdr:nvCxnSpPr>
      <xdr:spPr>
        <a:xfrm flipV="1">
          <a:off x="1320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3" name="円/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5" name="円/楕円 20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6" name="テキスト ボックス 20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7" name="円/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繰出金は、国民健康保険特別会計については前年比で減額となっ</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、簡易水道事業特別会計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介護保険（保険事業勘定）特別会計</a:t>
          </a:r>
          <a:r>
            <a:rPr lang="ja-JP" altLang="en-US" sz="1100">
              <a:solidFill>
                <a:schemeClr val="dk1"/>
              </a:solidFill>
              <a:effectLst/>
              <a:latin typeface="+mn-lt"/>
              <a:ea typeface="+mn-ea"/>
              <a:cs typeface="+mn-cs"/>
            </a:rPr>
            <a:t>、後期高齢者医療特別会計</a:t>
          </a:r>
          <a:r>
            <a:rPr lang="ja-JP" altLang="ja-JP" sz="1100">
              <a:solidFill>
                <a:schemeClr val="dk1"/>
              </a:solidFill>
              <a:effectLst/>
              <a:latin typeface="+mn-lt"/>
              <a:ea typeface="+mn-ea"/>
              <a:cs typeface="+mn-cs"/>
            </a:rPr>
            <a:t>については増額と</a:t>
          </a:r>
          <a:r>
            <a:rPr lang="ja-JP" altLang="en-US" sz="1100">
              <a:solidFill>
                <a:schemeClr val="dk1"/>
              </a:solidFill>
              <a:effectLst/>
              <a:latin typeface="+mn-lt"/>
              <a:ea typeface="+mn-ea"/>
              <a:cs typeface="+mn-cs"/>
            </a:rPr>
            <a:t>なったため</a:t>
          </a:r>
          <a:r>
            <a:rPr lang="ja-JP" altLang="ja-JP" sz="1100">
              <a:solidFill>
                <a:schemeClr val="dk1"/>
              </a:solidFill>
              <a:effectLst/>
              <a:latin typeface="+mn-lt"/>
              <a:ea typeface="+mn-ea"/>
              <a:cs typeface="+mn-cs"/>
            </a:rPr>
            <a:t>、総額では</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a:t>
          </a:r>
          <a:r>
            <a:rPr lang="ja-JP" altLang="en-US" sz="1100">
              <a:solidFill>
                <a:schemeClr val="dk1"/>
              </a:solidFill>
              <a:effectLst/>
              <a:latin typeface="+mn-lt"/>
              <a:ea typeface="+mn-ea"/>
              <a:cs typeface="+mn-cs"/>
            </a:rPr>
            <a:t>父島航空障害灯蓄電池交換</a:t>
          </a:r>
          <a:r>
            <a:rPr lang="ja-JP" altLang="ja-JP" sz="1100">
              <a:solidFill>
                <a:schemeClr val="dk1"/>
              </a:solidFill>
              <a:effectLst/>
              <a:latin typeface="+mn-lt"/>
              <a:ea typeface="+mn-ea"/>
              <a:cs typeface="+mn-cs"/>
            </a:rPr>
            <a:t>やし尿処理場</a:t>
          </a:r>
          <a:r>
            <a:rPr lang="ja-JP" altLang="en-US" sz="1100">
              <a:solidFill>
                <a:schemeClr val="dk1"/>
              </a:solidFill>
              <a:effectLst/>
              <a:latin typeface="+mn-lt"/>
              <a:ea typeface="+mn-ea"/>
              <a:cs typeface="+mn-cs"/>
            </a:rPr>
            <a:t>改修</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があるが前年には、より</a:t>
          </a:r>
          <a:r>
            <a:rPr lang="ja-JP" altLang="ja-JP" sz="1100">
              <a:solidFill>
                <a:schemeClr val="dk1"/>
              </a:solidFill>
              <a:effectLst/>
              <a:latin typeface="+mn-lt"/>
              <a:ea typeface="+mn-ea"/>
              <a:cs typeface="+mn-cs"/>
            </a:rPr>
            <a:t>大規模な改修工事</a:t>
          </a:r>
          <a:r>
            <a:rPr lang="ja-JP" altLang="en-US" sz="1100">
              <a:solidFill>
                <a:schemeClr val="dk1"/>
              </a:solidFill>
              <a:effectLst/>
              <a:latin typeface="+mn-lt"/>
              <a:ea typeface="+mn-ea"/>
              <a:cs typeface="+mn-cs"/>
            </a:rPr>
            <a:t>があったため総額では減額となっており</a:t>
          </a:r>
          <a:r>
            <a:rPr lang="ja-JP" altLang="ja-JP" sz="1100">
              <a:solidFill>
                <a:schemeClr val="dk1"/>
              </a:solidFill>
              <a:effectLst/>
              <a:latin typeface="+mn-lt"/>
              <a:ea typeface="+mn-ea"/>
              <a:cs typeface="+mn-cs"/>
            </a:rPr>
            <a:t>、その他の経常収支比率は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104140</xdr:rowOff>
    </xdr:from>
    <xdr:to>
      <xdr:col>24</xdr:col>
      <xdr:colOff>31750</xdr:colOff>
      <xdr:row>55</xdr:row>
      <xdr:rowOff>121285</xdr:rowOff>
    </xdr:to>
    <xdr:cxnSp macro="">
      <xdr:nvCxnSpPr>
        <xdr:cNvPr id="238" name="直線コネクタ 237"/>
        <xdr:cNvCxnSpPr/>
      </xdr:nvCxnSpPr>
      <xdr:spPr>
        <a:xfrm flipV="1">
          <a:off x="15671800" y="95338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121285</xdr:rowOff>
    </xdr:to>
    <xdr:cxnSp macro="">
      <xdr:nvCxnSpPr>
        <xdr:cNvPr id="241" name="直線コネクタ 240"/>
        <xdr:cNvCxnSpPr/>
      </xdr:nvCxnSpPr>
      <xdr:spPr>
        <a:xfrm>
          <a:off x="14782800" y="9499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69850</xdr:rowOff>
    </xdr:to>
    <xdr:cxnSp macro="">
      <xdr:nvCxnSpPr>
        <xdr:cNvPr id="244" name="直線コネクタ 243"/>
        <xdr:cNvCxnSpPr/>
      </xdr:nvCxnSpPr>
      <xdr:spPr>
        <a:xfrm>
          <a:off x="13893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41275</xdr:rowOff>
    </xdr:from>
    <xdr:to>
      <xdr:col>20</xdr:col>
      <xdr:colOff>158750</xdr:colOff>
      <xdr:row>55</xdr:row>
      <xdr:rowOff>46990</xdr:rowOff>
    </xdr:to>
    <xdr:cxnSp macro="">
      <xdr:nvCxnSpPr>
        <xdr:cNvPr id="247" name="直線コネクタ 246"/>
        <xdr:cNvCxnSpPr/>
      </xdr:nvCxnSpPr>
      <xdr:spPr>
        <a:xfrm>
          <a:off x="13004800" y="9471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53340</xdr:rowOff>
    </xdr:from>
    <xdr:to>
      <xdr:col>24</xdr:col>
      <xdr:colOff>82550</xdr:colOff>
      <xdr:row>55</xdr:row>
      <xdr:rowOff>154940</xdr:rowOff>
    </xdr:to>
    <xdr:sp macro="" textlink="">
      <xdr:nvSpPr>
        <xdr:cNvPr id="257" name="円/楕円 256"/>
        <xdr:cNvSpPr/>
      </xdr:nvSpPr>
      <xdr:spPr>
        <a:xfrm>
          <a:off x="164592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69867</xdr:rowOff>
    </xdr:from>
    <xdr:ext cx="762000" cy="259045"/>
    <xdr:sp macro="" textlink="">
      <xdr:nvSpPr>
        <xdr:cNvPr id="258" name="その他該当値テキスト"/>
        <xdr:cNvSpPr txBox="1"/>
      </xdr:nvSpPr>
      <xdr:spPr>
        <a:xfrm>
          <a:off x="16598900" y="93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70485</xdr:rowOff>
    </xdr:from>
    <xdr:to>
      <xdr:col>22</xdr:col>
      <xdr:colOff>615950</xdr:colOff>
      <xdr:row>56</xdr:row>
      <xdr:rowOff>635</xdr:rowOff>
    </xdr:to>
    <xdr:sp macro="" textlink="">
      <xdr:nvSpPr>
        <xdr:cNvPr id="259" name="円/楕円 258"/>
        <xdr:cNvSpPr/>
      </xdr:nvSpPr>
      <xdr:spPr>
        <a:xfrm>
          <a:off x="156210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10812</xdr:rowOff>
    </xdr:from>
    <xdr:ext cx="736600" cy="259045"/>
    <xdr:sp macro="" textlink="">
      <xdr:nvSpPr>
        <xdr:cNvPr id="260" name="テキスト ボックス 259"/>
        <xdr:cNvSpPr txBox="1"/>
      </xdr:nvSpPr>
      <xdr:spPr>
        <a:xfrm>
          <a:off x="15290800" y="926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1" name="円/楕円 260"/>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2" name="テキスト ボックス 261"/>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63" name="円/楕円 262"/>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64" name="テキスト ボックス 26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161925</xdr:rowOff>
    </xdr:from>
    <xdr:to>
      <xdr:col>19</xdr:col>
      <xdr:colOff>6350</xdr:colOff>
      <xdr:row>55</xdr:row>
      <xdr:rowOff>92075</xdr:rowOff>
    </xdr:to>
    <xdr:sp macro="" textlink="">
      <xdr:nvSpPr>
        <xdr:cNvPr id="265" name="円/楕円 264"/>
        <xdr:cNvSpPr/>
      </xdr:nvSpPr>
      <xdr:spPr>
        <a:xfrm>
          <a:off x="12954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102252</xdr:rowOff>
    </xdr:from>
    <xdr:ext cx="762000" cy="259045"/>
    <xdr:sp macro="" textlink="">
      <xdr:nvSpPr>
        <xdr:cNvPr id="266" name="テキスト ボックス 265"/>
        <xdr:cNvSpPr txBox="1"/>
      </xdr:nvSpPr>
      <xdr:spPr>
        <a:xfrm>
          <a:off x="12623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前年と大きな変動はなく総額は若干の増額となっている。経常収支比率は、前年と比較し</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、他の類似団体平均との比較で</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その差は</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大きくなって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108712</xdr:rowOff>
    </xdr:to>
    <xdr:cxnSp macro="">
      <xdr:nvCxnSpPr>
        <xdr:cNvPr id="296" name="直線コネクタ 295"/>
        <xdr:cNvCxnSpPr/>
      </xdr:nvCxnSpPr>
      <xdr:spPr>
        <a:xfrm>
          <a:off x="15671800" y="5924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90424</xdr:rowOff>
    </xdr:from>
    <xdr:to>
      <xdr:col>22</xdr:col>
      <xdr:colOff>565150</xdr:colOff>
      <xdr:row>34</xdr:row>
      <xdr:rowOff>94996</xdr:rowOff>
    </xdr:to>
    <xdr:cxnSp macro="">
      <xdr:nvCxnSpPr>
        <xdr:cNvPr id="299" name="直線コネクタ 298"/>
        <xdr:cNvCxnSpPr/>
      </xdr:nvCxnSpPr>
      <xdr:spPr>
        <a:xfrm>
          <a:off x="14782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94996</xdr:rowOff>
    </xdr:to>
    <xdr:cxnSp macro="">
      <xdr:nvCxnSpPr>
        <xdr:cNvPr id="302" name="直線コネクタ 301"/>
        <xdr:cNvCxnSpPr/>
      </xdr:nvCxnSpPr>
      <xdr:spPr>
        <a:xfrm flipV="1">
          <a:off x="13893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34</xdr:row>
      <xdr:rowOff>94996</xdr:rowOff>
    </xdr:to>
    <xdr:cxnSp macro="">
      <xdr:nvCxnSpPr>
        <xdr:cNvPr id="305" name="直線コネクタ 304"/>
        <xdr:cNvCxnSpPr/>
      </xdr:nvCxnSpPr>
      <xdr:spPr>
        <a:xfrm>
          <a:off x="13004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15" name="円/楕円 314"/>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137939</xdr:rowOff>
    </xdr:from>
    <xdr:ext cx="762000" cy="259045"/>
    <xdr:sp macro="" textlink="">
      <xdr:nvSpPr>
        <xdr:cNvPr id="316"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17" name="円/楕円 316"/>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18" name="テキスト ボックス 317"/>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19" name="円/楕円 318"/>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151401</xdr:rowOff>
    </xdr:from>
    <xdr:ext cx="762000" cy="259045"/>
    <xdr:sp macro="" textlink="">
      <xdr:nvSpPr>
        <xdr:cNvPr id="320" name="テキスト ボックス 319"/>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1" name="円/楕円 320"/>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2" name="テキスト ボックス 321"/>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23" name="円/楕円 322"/>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24" name="テキスト ボックス 323"/>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年度の複合施設整備で起債した元金の償還が始まっており、</a:t>
          </a:r>
          <a:r>
            <a:rPr lang="ja-JP" altLang="en-US" sz="1100">
              <a:solidFill>
                <a:schemeClr val="dk1"/>
              </a:solidFill>
              <a:effectLst/>
              <a:latin typeface="+mn-lt"/>
              <a:ea typeface="+mn-ea"/>
              <a:cs typeface="+mn-cs"/>
            </a:rPr>
            <a:t>その差は若干縮んだものの</a:t>
          </a:r>
          <a:r>
            <a:rPr lang="ja-JP" altLang="ja-JP" sz="1100">
              <a:solidFill>
                <a:schemeClr val="dk1"/>
              </a:solidFill>
              <a:effectLst/>
              <a:latin typeface="+mn-lt"/>
              <a:ea typeface="+mn-ea"/>
              <a:cs typeface="+mn-cs"/>
            </a:rPr>
            <a:t>他の類似団体平均</a:t>
          </a:r>
          <a:r>
            <a:rPr lang="ja-JP" altLang="en-US" sz="1100">
              <a:solidFill>
                <a:schemeClr val="dk1"/>
              </a:solidFill>
              <a:effectLst/>
              <a:latin typeface="+mn-lt"/>
              <a:ea typeface="+mn-ea"/>
              <a:cs typeface="+mn-cs"/>
            </a:rPr>
            <a:t>と比べ</a:t>
          </a:r>
          <a:r>
            <a:rPr lang="en-US" altLang="ja-JP" sz="1100">
              <a:solidFill>
                <a:schemeClr val="dk1"/>
              </a:solidFill>
              <a:effectLst/>
              <a:latin typeface="+mn-lt"/>
              <a:ea typeface="+mn-ea"/>
              <a:cs typeface="+mn-cs"/>
            </a:rPr>
            <a:t>9.6%</a:t>
          </a:r>
          <a:r>
            <a:rPr lang="ja-JP" altLang="en-US" sz="1100">
              <a:solidFill>
                <a:schemeClr val="dk1"/>
              </a:solidFill>
              <a:effectLst/>
              <a:latin typeface="+mn-lt"/>
              <a:ea typeface="+mn-ea"/>
              <a:cs typeface="+mn-cs"/>
            </a:rPr>
            <a:t>高く、依然</a:t>
          </a:r>
          <a:r>
            <a:rPr lang="ja-JP" altLang="ja-JP" sz="1100">
              <a:solidFill>
                <a:schemeClr val="dk1"/>
              </a:solidFill>
              <a:effectLst/>
              <a:latin typeface="+mn-lt"/>
              <a:ea typeface="+mn-ea"/>
              <a:cs typeface="+mn-cs"/>
            </a:rPr>
            <a:t>高い状況が続いている。</a:t>
          </a:r>
          <a:endParaRPr lang="ja-JP" altLang="ja-JP" sz="1400">
            <a:effectLst/>
          </a:endParaRPr>
        </a:p>
        <a:p>
          <a:r>
            <a:rPr lang="ja-JP" altLang="ja-JP" sz="1100">
              <a:solidFill>
                <a:schemeClr val="dk1"/>
              </a:solidFill>
              <a:effectLst/>
              <a:latin typeface="+mn-lt"/>
              <a:ea typeface="+mn-ea"/>
              <a:cs typeface="+mn-cs"/>
            </a:rPr>
            <a:t>　公債費は、全体で</a:t>
          </a:r>
          <a:r>
            <a:rPr lang="en-US" altLang="ja-JP" sz="1100">
              <a:solidFill>
                <a:schemeClr val="dk1"/>
              </a:solidFill>
              <a:effectLst/>
              <a:latin typeface="+mn-lt"/>
              <a:ea typeface="+mn-ea"/>
              <a:cs typeface="+mn-cs"/>
            </a:rPr>
            <a:t>540,159</a:t>
          </a:r>
          <a:r>
            <a:rPr lang="ja-JP" altLang="ja-JP" sz="1100">
              <a:solidFill>
                <a:schemeClr val="dk1"/>
              </a:solidFill>
              <a:effectLst/>
              <a:latin typeface="+mn-lt"/>
              <a:ea typeface="+mn-ea"/>
              <a:cs typeface="+mn-cs"/>
            </a:rPr>
            <a:t>千円となっており、平成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年度以降も同様に推移する見込み。</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年度以降の小笠原諸島振興開発事業では児童福祉施設の整備、ごみ</a:t>
          </a:r>
          <a:r>
            <a:rPr lang="ja-JP" altLang="en-US" sz="1100">
              <a:solidFill>
                <a:schemeClr val="dk1"/>
              </a:solidFill>
              <a:effectLst/>
              <a:latin typeface="+mn-lt"/>
              <a:ea typeface="+mn-ea"/>
              <a:cs typeface="+mn-cs"/>
            </a:rPr>
            <a:t>リサイクル</a:t>
          </a:r>
          <a:r>
            <a:rPr lang="ja-JP" altLang="ja-JP" sz="1100">
              <a:solidFill>
                <a:schemeClr val="dk1"/>
              </a:solidFill>
              <a:effectLst/>
              <a:latin typeface="+mn-lt"/>
              <a:ea typeface="+mn-ea"/>
              <a:cs typeface="+mn-cs"/>
            </a:rPr>
            <a:t>施設の整備</a:t>
          </a:r>
          <a:r>
            <a:rPr lang="ja-JP" altLang="en-US" sz="1100">
              <a:solidFill>
                <a:schemeClr val="dk1"/>
              </a:solidFill>
              <a:effectLst/>
              <a:latin typeface="+mn-lt"/>
              <a:ea typeface="+mn-ea"/>
              <a:cs typeface="+mn-cs"/>
            </a:rPr>
            <a:t>など大規模事業</a:t>
          </a:r>
          <a:r>
            <a:rPr lang="ja-JP" altLang="ja-JP" sz="1100">
              <a:solidFill>
                <a:schemeClr val="dk1"/>
              </a:solidFill>
              <a:effectLst/>
              <a:latin typeface="+mn-lt"/>
              <a:ea typeface="+mn-ea"/>
              <a:cs typeface="+mn-cs"/>
            </a:rPr>
            <a:t>が予定されているため、計画の策定にあたっては慎重に行う必要がある。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5080</xdr:rowOff>
    </xdr:from>
    <xdr:to>
      <xdr:col>7</xdr:col>
      <xdr:colOff>15875</xdr:colOff>
      <xdr:row>79</xdr:row>
      <xdr:rowOff>27939</xdr:rowOff>
    </xdr:to>
    <xdr:cxnSp macro="">
      <xdr:nvCxnSpPr>
        <xdr:cNvPr id="356" name="直線コネクタ 355"/>
        <xdr:cNvCxnSpPr/>
      </xdr:nvCxnSpPr>
      <xdr:spPr>
        <a:xfrm flipV="1">
          <a:off x="3987800" y="13549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27939</xdr:rowOff>
    </xdr:from>
    <xdr:to>
      <xdr:col>5</xdr:col>
      <xdr:colOff>549275</xdr:colOff>
      <xdr:row>79</xdr:row>
      <xdr:rowOff>85089</xdr:rowOff>
    </xdr:to>
    <xdr:cxnSp macro="">
      <xdr:nvCxnSpPr>
        <xdr:cNvPr id="359" name="直線コネクタ 358"/>
        <xdr:cNvCxnSpPr/>
      </xdr:nvCxnSpPr>
      <xdr:spPr>
        <a:xfrm flipV="1">
          <a:off x="3098800" y="13572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85089</xdr:rowOff>
    </xdr:to>
    <xdr:cxnSp macro="">
      <xdr:nvCxnSpPr>
        <xdr:cNvPr id="362" name="直線コネクタ 361"/>
        <xdr:cNvCxnSpPr/>
      </xdr:nvCxnSpPr>
      <xdr:spPr>
        <a:xfrm>
          <a:off x="2209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69850</xdr:rowOff>
    </xdr:to>
    <xdr:cxnSp macro="">
      <xdr:nvCxnSpPr>
        <xdr:cNvPr id="365" name="直線コネクタ 364"/>
        <xdr:cNvCxnSpPr/>
      </xdr:nvCxnSpPr>
      <xdr:spPr>
        <a:xfrm>
          <a:off x="1320800" y="1357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125730</xdr:rowOff>
    </xdr:from>
    <xdr:to>
      <xdr:col>7</xdr:col>
      <xdr:colOff>66675</xdr:colOff>
      <xdr:row>79</xdr:row>
      <xdr:rowOff>55880</xdr:rowOff>
    </xdr:to>
    <xdr:sp macro="" textlink="">
      <xdr:nvSpPr>
        <xdr:cNvPr id="375" name="円/楕円 374"/>
        <xdr:cNvSpPr/>
      </xdr:nvSpPr>
      <xdr:spPr>
        <a:xfrm>
          <a:off x="4775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97807</xdr:rowOff>
    </xdr:from>
    <xdr:ext cx="762000" cy="259045"/>
    <xdr:sp macro="" textlink="">
      <xdr:nvSpPr>
        <xdr:cNvPr id="376" name="公債費該当値テキスト"/>
        <xdr:cNvSpPr txBox="1"/>
      </xdr:nvSpPr>
      <xdr:spPr>
        <a:xfrm>
          <a:off x="4914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148589</xdr:rowOff>
    </xdr:from>
    <xdr:to>
      <xdr:col>5</xdr:col>
      <xdr:colOff>600075</xdr:colOff>
      <xdr:row>79</xdr:row>
      <xdr:rowOff>78739</xdr:rowOff>
    </xdr:to>
    <xdr:sp macro="" textlink="">
      <xdr:nvSpPr>
        <xdr:cNvPr id="377" name="円/楕円 376"/>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63516</xdr:rowOff>
    </xdr:from>
    <xdr:ext cx="736600" cy="259045"/>
    <xdr:sp macro="" textlink="">
      <xdr:nvSpPr>
        <xdr:cNvPr id="378" name="テキスト ボックス 377"/>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79" name="円/楕円 378"/>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80" name="テキスト ボックス 379"/>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1" name="円/楕円 380"/>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2" name="テキスト ボックス 381"/>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83" name="円/楕円 382"/>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384" name="テキスト ボックス 383"/>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a:t>
          </a:r>
          <a:r>
            <a:rPr lang="ja-JP" altLang="en-US" sz="1100">
              <a:solidFill>
                <a:schemeClr val="dk1"/>
              </a:solidFill>
              <a:effectLst/>
              <a:latin typeface="+mn-lt"/>
              <a:ea typeface="+mn-ea"/>
              <a:cs typeface="+mn-cs"/>
            </a:rPr>
            <a:t>になって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るが、平成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年度以降の小笠原諸島振興開発事業では児童福祉施設整備、ごみ</a:t>
          </a:r>
          <a:r>
            <a:rPr lang="ja-JP" altLang="en-US" sz="1100">
              <a:solidFill>
                <a:schemeClr val="dk1"/>
              </a:solidFill>
              <a:effectLst/>
              <a:latin typeface="+mn-lt"/>
              <a:ea typeface="+mn-ea"/>
              <a:cs typeface="+mn-cs"/>
            </a:rPr>
            <a:t>リサイクル</a:t>
          </a:r>
          <a:r>
            <a:rPr lang="ja-JP" altLang="ja-JP" sz="1100">
              <a:solidFill>
                <a:schemeClr val="dk1"/>
              </a:solidFill>
              <a:effectLst/>
              <a:latin typeface="+mn-lt"/>
              <a:ea typeface="+mn-ea"/>
              <a:cs typeface="+mn-cs"/>
            </a:rPr>
            <a:t>施設の整備が</a:t>
          </a:r>
          <a:r>
            <a:rPr lang="ja-JP" altLang="en-US" sz="1100">
              <a:solidFill>
                <a:schemeClr val="dk1"/>
              </a:solidFill>
              <a:effectLst/>
              <a:latin typeface="+mn-lt"/>
              <a:ea typeface="+mn-ea"/>
              <a:cs typeface="+mn-cs"/>
            </a:rPr>
            <a:t>予定されて</a:t>
          </a:r>
          <a:r>
            <a:rPr lang="ja-JP" altLang="ja-JP" sz="1100">
              <a:solidFill>
                <a:schemeClr val="dk1"/>
              </a:solidFill>
              <a:effectLst/>
              <a:latin typeface="+mn-lt"/>
              <a:ea typeface="+mn-ea"/>
              <a:cs typeface="+mn-cs"/>
            </a:rPr>
            <a:t>いることから数値が伸びることが見込まれている。</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xdr:rowOff>
    </xdr:from>
    <xdr:to>
      <xdr:col>24</xdr:col>
      <xdr:colOff>31750</xdr:colOff>
      <xdr:row>76</xdr:row>
      <xdr:rowOff>72137</xdr:rowOff>
    </xdr:to>
    <xdr:cxnSp macro="">
      <xdr:nvCxnSpPr>
        <xdr:cNvPr id="415" name="直線コネクタ 414"/>
        <xdr:cNvCxnSpPr/>
      </xdr:nvCxnSpPr>
      <xdr:spPr>
        <a:xfrm>
          <a:off x="15671800" y="13040613"/>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78994</xdr:rowOff>
    </xdr:from>
    <xdr:to>
      <xdr:col>22</xdr:col>
      <xdr:colOff>565150</xdr:colOff>
      <xdr:row>76</xdr:row>
      <xdr:rowOff>10413</xdr:rowOff>
    </xdr:to>
    <xdr:cxnSp macro="">
      <xdr:nvCxnSpPr>
        <xdr:cNvPr id="418" name="直線コネクタ 417"/>
        <xdr:cNvCxnSpPr/>
      </xdr:nvCxnSpPr>
      <xdr:spPr>
        <a:xfrm>
          <a:off x="14782800" y="12937744"/>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99568</xdr:rowOff>
    </xdr:to>
    <xdr:cxnSp macro="">
      <xdr:nvCxnSpPr>
        <xdr:cNvPr id="421" name="直線コネクタ 420"/>
        <xdr:cNvCxnSpPr/>
      </xdr:nvCxnSpPr>
      <xdr:spPr>
        <a:xfrm flipV="1">
          <a:off x="13893800" y="129377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99568</xdr:rowOff>
    </xdr:to>
    <xdr:cxnSp macro="">
      <xdr:nvCxnSpPr>
        <xdr:cNvPr id="424" name="直線コネクタ 423"/>
        <xdr:cNvCxnSpPr/>
      </xdr:nvCxnSpPr>
      <xdr:spPr>
        <a:xfrm>
          <a:off x="13004800" y="1287830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34" name="円/楕円 433"/>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35"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131064</xdr:rowOff>
    </xdr:from>
    <xdr:to>
      <xdr:col>22</xdr:col>
      <xdr:colOff>615950</xdr:colOff>
      <xdr:row>76</xdr:row>
      <xdr:rowOff>61215</xdr:rowOff>
    </xdr:to>
    <xdr:sp macro="" textlink="">
      <xdr:nvSpPr>
        <xdr:cNvPr id="436" name="円/楕円 435"/>
        <xdr:cNvSpPr/>
      </xdr:nvSpPr>
      <xdr:spPr>
        <a:xfrm>
          <a:off x="15621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37" name="テキスト ボックス 436"/>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38" name="円/楕円 437"/>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39" name="テキスト ボックス 438"/>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48768</xdr:rowOff>
    </xdr:from>
    <xdr:to>
      <xdr:col>20</xdr:col>
      <xdr:colOff>209550</xdr:colOff>
      <xdr:row>75</xdr:row>
      <xdr:rowOff>150369</xdr:rowOff>
    </xdr:to>
    <xdr:sp macro="" textlink="">
      <xdr:nvSpPr>
        <xdr:cNvPr id="440" name="円/楕円 439"/>
        <xdr:cNvSpPr/>
      </xdr:nvSpPr>
      <xdr:spPr>
        <a:xfrm>
          <a:off x="13843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160545</xdr:rowOff>
    </xdr:from>
    <xdr:ext cx="762000" cy="259045"/>
    <xdr:sp macro="" textlink="">
      <xdr:nvSpPr>
        <xdr:cNvPr id="441" name="テキスト ボックス 440"/>
        <xdr:cNvSpPr txBox="1"/>
      </xdr:nvSpPr>
      <xdr:spPr>
        <a:xfrm>
          <a:off x="13512800" y="126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42" name="円/楕円 441"/>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43" name="テキスト ボックス 442"/>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東京都小笠原村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52278</xdr:rowOff>
    </xdr:from>
    <xdr:to>
      <xdr:col>4</xdr:col>
      <xdr:colOff>1117600</xdr:colOff>
      <xdr:row>17</xdr:row>
      <xdr:rowOff>77163</xdr:rowOff>
    </xdr:to>
    <xdr:cxnSp macro="">
      <xdr:nvCxnSpPr>
        <xdr:cNvPr id="51" name="直線コネクタ 50"/>
        <xdr:cNvCxnSpPr/>
      </xdr:nvCxnSpPr>
      <xdr:spPr bwMode="auto">
        <a:xfrm flipV="1">
          <a:off x="5003800" y="3014553"/>
          <a:ext cx="647700" cy="2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77163</xdr:rowOff>
    </xdr:from>
    <xdr:to>
      <xdr:col>4</xdr:col>
      <xdr:colOff>469900</xdr:colOff>
      <xdr:row>17</xdr:row>
      <xdr:rowOff>81253</xdr:rowOff>
    </xdr:to>
    <xdr:cxnSp macro="">
      <xdr:nvCxnSpPr>
        <xdr:cNvPr id="54" name="直線コネクタ 53"/>
        <xdr:cNvCxnSpPr/>
      </xdr:nvCxnSpPr>
      <xdr:spPr bwMode="auto">
        <a:xfrm flipV="1">
          <a:off x="4305300" y="3039438"/>
          <a:ext cx="698500" cy="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81253</xdr:rowOff>
    </xdr:from>
    <xdr:to>
      <xdr:col>3</xdr:col>
      <xdr:colOff>904875</xdr:colOff>
      <xdr:row>17</xdr:row>
      <xdr:rowOff>91258</xdr:rowOff>
    </xdr:to>
    <xdr:cxnSp macro="">
      <xdr:nvCxnSpPr>
        <xdr:cNvPr id="57" name="直線コネクタ 56"/>
        <xdr:cNvCxnSpPr/>
      </xdr:nvCxnSpPr>
      <xdr:spPr bwMode="auto">
        <a:xfrm flipV="1">
          <a:off x="3606800" y="3043528"/>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91258</xdr:rowOff>
    </xdr:from>
    <xdr:to>
      <xdr:col>3</xdr:col>
      <xdr:colOff>206375</xdr:colOff>
      <xdr:row>18</xdr:row>
      <xdr:rowOff>280</xdr:rowOff>
    </xdr:to>
    <xdr:cxnSp macro="">
      <xdr:nvCxnSpPr>
        <xdr:cNvPr id="60" name="直線コネクタ 59"/>
        <xdr:cNvCxnSpPr/>
      </xdr:nvCxnSpPr>
      <xdr:spPr bwMode="auto">
        <a:xfrm flipV="1">
          <a:off x="2908300" y="3053533"/>
          <a:ext cx="698500" cy="8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1478</xdr:rowOff>
    </xdr:from>
    <xdr:to>
      <xdr:col>5</xdr:col>
      <xdr:colOff>34925</xdr:colOff>
      <xdr:row>17</xdr:row>
      <xdr:rowOff>103078</xdr:rowOff>
    </xdr:to>
    <xdr:sp macro="" textlink="">
      <xdr:nvSpPr>
        <xdr:cNvPr id="70" name="円/楕円 69"/>
        <xdr:cNvSpPr/>
      </xdr:nvSpPr>
      <xdr:spPr bwMode="auto">
        <a:xfrm>
          <a:off x="5600700" y="29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18005</xdr:rowOff>
    </xdr:from>
    <xdr:ext cx="762000" cy="259045"/>
    <xdr:sp macro="" textlink="">
      <xdr:nvSpPr>
        <xdr:cNvPr id="71" name="人口1人当たり決算額の推移該当値テキスト130"/>
        <xdr:cNvSpPr txBox="1"/>
      </xdr:nvSpPr>
      <xdr:spPr>
        <a:xfrm>
          <a:off x="5740400" y="28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364,928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26363</xdr:rowOff>
    </xdr:from>
    <xdr:to>
      <xdr:col>4</xdr:col>
      <xdr:colOff>520700</xdr:colOff>
      <xdr:row>17</xdr:row>
      <xdr:rowOff>127963</xdr:rowOff>
    </xdr:to>
    <xdr:sp macro="" textlink="">
      <xdr:nvSpPr>
        <xdr:cNvPr id="72" name="円/楕円 71"/>
        <xdr:cNvSpPr/>
      </xdr:nvSpPr>
      <xdr:spPr bwMode="auto">
        <a:xfrm>
          <a:off x="4953000" y="298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138140</xdr:rowOff>
    </xdr:from>
    <xdr:ext cx="736600" cy="259045"/>
    <xdr:sp macro="" textlink="">
      <xdr:nvSpPr>
        <xdr:cNvPr id="73" name="テキスト ボックス 72"/>
        <xdr:cNvSpPr txBox="1"/>
      </xdr:nvSpPr>
      <xdr:spPr>
        <a:xfrm>
          <a:off x="4622800" y="275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349,688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30453</xdr:rowOff>
    </xdr:from>
    <xdr:to>
      <xdr:col>3</xdr:col>
      <xdr:colOff>955675</xdr:colOff>
      <xdr:row>17</xdr:row>
      <xdr:rowOff>132053</xdr:rowOff>
    </xdr:to>
    <xdr:sp macro="" textlink="">
      <xdr:nvSpPr>
        <xdr:cNvPr id="74" name="円/楕円 73"/>
        <xdr:cNvSpPr/>
      </xdr:nvSpPr>
      <xdr:spPr bwMode="auto">
        <a:xfrm>
          <a:off x="4254500" y="29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142230</xdr:rowOff>
    </xdr:from>
    <xdr:ext cx="762000" cy="259045"/>
    <xdr:sp macro="" textlink="">
      <xdr:nvSpPr>
        <xdr:cNvPr id="75" name="テキスト ボックス 74"/>
        <xdr:cNvSpPr txBox="1"/>
      </xdr:nvSpPr>
      <xdr:spPr>
        <a:xfrm>
          <a:off x="3924300" y="27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347,183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40458</xdr:rowOff>
    </xdr:from>
    <xdr:to>
      <xdr:col>3</xdr:col>
      <xdr:colOff>257175</xdr:colOff>
      <xdr:row>17</xdr:row>
      <xdr:rowOff>142058</xdr:rowOff>
    </xdr:to>
    <xdr:sp macro="" textlink="">
      <xdr:nvSpPr>
        <xdr:cNvPr id="76" name="円/楕円 75"/>
        <xdr:cNvSpPr/>
      </xdr:nvSpPr>
      <xdr:spPr bwMode="auto">
        <a:xfrm>
          <a:off x="3556000" y="300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152235</xdr:rowOff>
    </xdr:from>
    <xdr:ext cx="762000" cy="259045"/>
    <xdr:sp macro="" textlink="">
      <xdr:nvSpPr>
        <xdr:cNvPr id="77" name="テキスト ボックス 76"/>
        <xdr:cNvSpPr txBox="1"/>
      </xdr:nvSpPr>
      <xdr:spPr>
        <a:xfrm>
          <a:off x="3225800" y="27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341,056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120930</xdr:rowOff>
    </xdr:from>
    <xdr:to>
      <xdr:col>2</xdr:col>
      <xdr:colOff>692150</xdr:colOff>
      <xdr:row>18</xdr:row>
      <xdr:rowOff>51080</xdr:rowOff>
    </xdr:to>
    <xdr:sp macro="" textlink="">
      <xdr:nvSpPr>
        <xdr:cNvPr id="78" name="円/楕円 77"/>
        <xdr:cNvSpPr/>
      </xdr:nvSpPr>
      <xdr:spPr bwMode="auto">
        <a:xfrm>
          <a:off x="2857500" y="30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61257</xdr:rowOff>
    </xdr:from>
    <xdr:ext cx="762000" cy="259045"/>
    <xdr:sp macro="" textlink="">
      <xdr:nvSpPr>
        <xdr:cNvPr id="79" name="テキスト ボックス 78"/>
        <xdr:cNvSpPr txBox="1"/>
      </xdr:nvSpPr>
      <xdr:spPr>
        <a:xfrm>
          <a:off x="2527300" y="285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111465</xdr:rowOff>
    </xdr:from>
    <xdr:to>
      <xdr:col>4</xdr:col>
      <xdr:colOff>1117600</xdr:colOff>
      <xdr:row>35</xdr:row>
      <xdr:rowOff>133168</xdr:rowOff>
    </xdr:to>
    <xdr:cxnSp macro="">
      <xdr:nvCxnSpPr>
        <xdr:cNvPr id="110" name="直線コネクタ 109"/>
        <xdr:cNvCxnSpPr/>
      </xdr:nvCxnSpPr>
      <xdr:spPr bwMode="auto">
        <a:xfrm>
          <a:off x="5003800" y="6721815"/>
          <a:ext cx="647700" cy="2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17546</xdr:rowOff>
    </xdr:from>
    <xdr:to>
      <xdr:col>4</xdr:col>
      <xdr:colOff>469900</xdr:colOff>
      <xdr:row>35</xdr:row>
      <xdr:rowOff>111465</xdr:rowOff>
    </xdr:to>
    <xdr:cxnSp macro="">
      <xdr:nvCxnSpPr>
        <xdr:cNvPr id="113" name="直線コネクタ 112"/>
        <xdr:cNvCxnSpPr/>
      </xdr:nvCxnSpPr>
      <xdr:spPr bwMode="auto">
        <a:xfrm>
          <a:off x="4305300" y="6627896"/>
          <a:ext cx="698500" cy="9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17546</xdr:rowOff>
    </xdr:from>
    <xdr:to>
      <xdr:col>3</xdr:col>
      <xdr:colOff>904875</xdr:colOff>
      <xdr:row>35</xdr:row>
      <xdr:rowOff>39803</xdr:rowOff>
    </xdr:to>
    <xdr:cxnSp macro="">
      <xdr:nvCxnSpPr>
        <xdr:cNvPr id="116" name="直線コネクタ 115"/>
        <xdr:cNvCxnSpPr/>
      </xdr:nvCxnSpPr>
      <xdr:spPr bwMode="auto">
        <a:xfrm flipV="1">
          <a:off x="3606800" y="6627896"/>
          <a:ext cx="698500" cy="2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26064</xdr:rowOff>
    </xdr:from>
    <xdr:to>
      <xdr:col>3</xdr:col>
      <xdr:colOff>206375</xdr:colOff>
      <xdr:row>35</xdr:row>
      <xdr:rowOff>39803</xdr:rowOff>
    </xdr:to>
    <xdr:cxnSp macro="">
      <xdr:nvCxnSpPr>
        <xdr:cNvPr id="119" name="直線コネクタ 118"/>
        <xdr:cNvCxnSpPr/>
      </xdr:nvCxnSpPr>
      <xdr:spPr bwMode="auto">
        <a:xfrm>
          <a:off x="2908300" y="6636414"/>
          <a:ext cx="698500" cy="1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82368</xdr:rowOff>
    </xdr:from>
    <xdr:to>
      <xdr:col>5</xdr:col>
      <xdr:colOff>34925</xdr:colOff>
      <xdr:row>35</xdr:row>
      <xdr:rowOff>183968</xdr:rowOff>
    </xdr:to>
    <xdr:sp macro="" textlink="">
      <xdr:nvSpPr>
        <xdr:cNvPr id="129" name="円/楕円 128"/>
        <xdr:cNvSpPr/>
      </xdr:nvSpPr>
      <xdr:spPr bwMode="auto">
        <a:xfrm>
          <a:off x="5600700" y="669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270345</xdr:rowOff>
    </xdr:from>
    <xdr:ext cx="762000" cy="259045"/>
    <xdr:sp macro="" textlink="">
      <xdr:nvSpPr>
        <xdr:cNvPr id="130" name="人口1人当たり決算額の推移該当値テキスト445"/>
        <xdr:cNvSpPr txBox="1"/>
      </xdr:nvSpPr>
      <xdr:spPr>
        <a:xfrm>
          <a:off x="5740400" y="65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60665</xdr:rowOff>
    </xdr:from>
    <xdr:to>
      <xdr:col>4</xdr:col>
      <xdr:colOff>520700</xdr:colOff>
      <xdr:row>35</xdr:row>
      <xdr:rowOff>162265</xdr:rowOff>
    </xdr:to>
    <xdr:sp macro="" textlink="">
      <xdr:nvSpPr>
        <xdr:cNvPr id="131" name="円/楕円 130"/>
        <xdr:cNvSpPr/>
      </xdr:nvSpPr>
      <xdr:spPr bwMode="auto">
        <a:xfrm>
          <a:off x="4953000" y="667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172442</xdr:rowOff>
    </xdr:from>
    <xdr:ext cx="736600" cy="259045"/>
    <xdr:sp macro="" textlink="">
      <xdr:nvSpPr>
        <xdr:cNvPr id="132" name="テキスト ボックス 131"/>
        <xdr:cNvSpPr txBox="1"/>
      </xdr:nvSpPr>
      <xdr:spPr>
        <a:xfrm>
          <a:off x="4622800" y="6439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309646</xdr:rowOff>
    </xdr:from>
    <xdr:to>
      <xdr:col>3</xdr:col>
      <xdr:colOff>955675</xdr:colOff>
      <xdr:row>35</xdr:row>
      <xdr:rowOff>68346</xdr:rowOff>
    </xdr:to>
    <xdr:sp macro="" textlink="">
      <xdr:nvSpPr>
        <xdr:cNvPr id="133" name="円/楕円 132"/>
        <xdr:cNvSpPr/>
      </xdr:nvSpPr>
      <xdr:spPr bwMode="auto">
        <a:xfrm>
          <a:off x="4254500" y="657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78523</xdr:rowOff>
    </xdr:from>
    <xdr:ext cx="762000" cy="259045"/>
    <xdr:sp macro="" textlink="">
      <xdr:nvSpPr>
        <xdr:cNvPr id="134" name="テキスト ボックス 133"/>
        <xdr:cNvSpPr txBox="1"/>
      </xdr:nvSpPr>
      <xdr:spPr>
        <a:xfrm>
          <a:off x="3924300" y="6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331903</xdr:rowOff>
    </xdr:from>
    <xdr:to>
      <xdr:col>3</xdr:col>
      <xdr:colOff>257175</xdr:colOff>
      <xdr:row>35</xdr:row>
      <xdr:rowOff>90603</xdr:rowOff>
    </xdr:to>
    <xdr:sp macro="" textlink="">
      <xdr:nvSpPr>
        <xdr:cNvPr id="135" name="円/楕円 134"/>
        <xdr:cNvSpPr/>
      </xdr:nvSpPr>
      <xdr:spPr bwMode="auto">
        <a:xfrm>
          <a:off x="3556000" y="659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100780</xdr:rowOff>
    </xdr:from>
    <xdr:ext cx="762000" cy="259045"/>
    <xdr:sp macro="" textlink="">
      <xdr:nvSpPr>
        <xdr:cNvPr id="136" name="テキスト ボックス 135"/>
        <xdr:cNvSpPr txBox="1"/>
      </xdr:nvSpPr>
      <xdr:spPr>
        <a:xfrm>
          <a:off x="3225800" y="636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318164</xdr:rowOff>
    </xdr:from>
    <xdr:to>
      <xdr:col>2</xdr:col>
      <xdr:colOff>692150</xdr:colOff>
      <xdr:row>35</xdr:row>
      <xdr:rowOff>76864</xdr:rowOff>
    </xdr:to>
    <xdr:sp macro="" textlink="">
      <xdr:nvSpPr>
        <xdr:cNvPr id="137" name="円/楕円 136"/>
        <xdr:cNvSpPr/>
      </xdr:nvSpPr>
      <xdr:spPr bwMode="auto">
        <a:xfrm>
          <a:off x="2857500" y="658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87041</xdr:rowOff>
    </xdr:from>
    <xdr:ext cx="762000" cy="259045"/>
    <xdr:sp macro="" textlink="">
      <xdr:nvSpPr>
        <xdr:cNvPr id="138" name="テキスト ボックス 137"/>
        <xdr:cNvSpPr txBox="1"/>
      </xdr:nvSpPr>
      <xdr:spPr>
        <a:xfrm>
          <a:off x="2527300" y="635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実質収支額については</a:t>
          </a:r>
          <a:r>
            <a:rPr lang="en-US" altLang="ja-JP" sz="1100">
              <a:solidFill>
                <a:schemeClr val="dk1"/>
              </a:solidFill>
              <a:effectLst/>
              <a:latin typeface="+mn-lt"/>
              <a:ea typeface="+mn-ea"/>
              <a:cs typeface="+mn-cs"/>
            </a:rPr>
            <a:t>3.80</a:t>
          </a:r>
          <a:r>
            <a:rPr lang="ja-JP" altLang="ja-JP" sz="1100">
              <a:solidFill>
                <a:schemeClr val="dk1"/>
              </a:solidFill>
              <a:effectLst/>
              <a:latin typeface="+mn-lt"/>
              <a:ea typeface="+mn-ea"/>
              <a:cs typeface="+mn-cs"/>
            </a:rPr>
            <a:t>％となった。今後も、決算見込を確実に把握し、基金の取崩額や積立額を精査することで、実質収支比率を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財政調整基金については、決算余剰金を確実に積立て、歳入歳出のバランスを調整しながら取崩額はなるべく抑えるように努めている。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一般会計の黒字額が減少しているのは、基金の取崩及び積立金を精査したことにより実質収支額が減少したことによるものである。</a:t>
          </a:r>
          <a:endParaRPr lang="ja-JP" altLang="ja-JP" sz="1400">
            <a:effectLst/>
          </a:endParaRPr>
        </a:p>
        <a:p>
          <a:r>
            <a:rPr lang="ja-JP" altLang="ja-JP" sz="1100">
              <a:solidFill>
                <a:schemeClr val="dk1"/>
              </a:solidFill>
              <a:effectLst/>
              <a:latin typeface="+mn-lt"/>
              <a:ea typeface="+mn-ea"/>
              <a:cs typeface="+mn-cs"/>
            </a:rPr>
            <a:t>　国民健康保険特別会計の黒字額が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しているのは、</a:t>
          </a:r>
          <a:r>
            <a:rPr lang="ja-JP" altLang="en-US" sz="1100">
              <a:solidFill>
                <a:schemeClr val="dk1"/>
              </a:solidFill>
              <a:effectLst/>
              <a:latin typeface="+mn-lt"/>
              <a:ea typeface="+mn-ea"/>
              <a:cs typeface="+mn-cs"/>
            </a:rPr>
            <a:t>支出額をより精査し、</a:t>
          </a:r>
          <a:r>
            <a:rPr lang="ja-JP" altLang="ja-JP" sz="1100">
              <a:solidFill>
                <a:schemeClr val="dk1"/>
              </a:solidFill>
              <a:effectLst/>
              <a:latin typeface="+mn-lt"/>
              <a:ea typeface="+mn-ea"/>
              <a:cs typeface="+mn-cs"/>
            </a:rPr>
            <a:t>一般会計からの赤字補填の繰入金</a:t>
          </a:r>
          <a:r>
            <a:rPr lang="ja-JP" altLang="en-US" sz="1100">
              <a:solidFill>
                <a:schemeClr val="dk1"/>
              </a:solidFill>
              <a:effectLst/>
              <a:latin typeface="+mn-lt"/>
              <a:ea typeface="+mn-ea"/>
              <a:cs typeface="+mn-cs"/>
            </a:rPr>
            <a:t>を抑えることができた</a:t>
          </a:r>
          <a:r>
            <a:rPr lang="ja-JP" altLang="ja-JP" sz="1100">
              <a:solidFill>
                <a:schemeClr val="dk1"/>
              </a:solidFill>
              <a:effectLst/>
              <a:latin typeface="+mn-lt"/>
              <a:ea typeface="+mn-ea"/>
              <a:cs typeface="+mn-cs"/>
            </a:rPr>
            <a:t>ことが要因である。</a:t>
          </a:r>
          <a:endParaRPr lang="ja-JP" altLang="ja-JP" sz="1400">
            <a:effectLst/>
          </a:endParaRPr>
        </a:p>
        <a:p>
          <a:r>
            <a:rPr lang="ja-JP" altLang="ja-JP" sz="1100">
              <a:solidFill>
                <a:schemeClr val="dk1"/>
              </a:solidFill>
              <a:effectLst/>
              <a:latin typeface="+mn-lt"/>
              <a:ea typeface="+mn-ea"/>
              <a:cs typeface="+mn-cs"/>
            </a:rPr>
            <a:t>　介護保険（保険事業勘定）特別会計の黒字額が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したのは、保険給付費の支出額が</a:t>
          </a:r>
          <a:r>
            <a:rPr lang="ja-JP" altLang="en-US" sz="1100">
              <a:solidFill>
                <a:schemeClr val="dk1"/>
              </a:solidFill>
              <a:effectLst/>
              <a:latin typeface="+mn-lt"/>
              <a:ea typeface="+mn-ea"/>
              <a:cs typeface="+mn-cs"/>
            </a:rPr>
            <a:t>概ね予定どおりの支出となった</a:t>
          </a:r>
          <a:r>
            <a:rPr lang="ja-JP" altLang="ja-JP" sz="1100">
              <a:solidFill>
                <a:schemeClr val="dk1"/>
              </a:solidFill>
              <a:effectLst/>
              <a:latin typeface="+mn-lt"/>
              <a:ea typeface="+mn-ea"/>
              <a:cs typeface="+mn-cs"/>
            </a:rPr>
            <a:t>ことが要因である。</a:t>
          </a:r>
          <a:endParaRPr lang="ja-JP" altLang="ja-JP" sz="1400">
            <a:effectLst/>
          </a:endParaRPr>
        </a:p>
        <a:p>
          <a:r>
            <a:rPr lang="ja-JP" altLang="ja-JP" sz="1100">
              <a:solidFill>
                <a:schemeClr val="dk1"/>
              </a:solidFill>
              <a:effectLst/>
              <a:latin typeface="+mn-lt"/>
              <a:ea typeface="+mn-ea"/>
              <a:cs typeface="+mn-cs"/>
            </a:rPr>
            <a:t>　介護保険（介護サービス事業勘定）特別会計の黒字が減少しのたは、介護サービス事業が概ね予定どおり実施できたことが要因である。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年度に複合施設整備で起債した元金の償還が始まってはいるが、平成</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年度にごみ処理施設整備で起債した償還が終了したのと、平成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年度に繰上償還を行ったことにより、前年度比約</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万の減額となった。平成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年度には</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年度以降も</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億円前後を推移する見込みである。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公営企業債の元利償還金に対する繰入金についても、扇浦浄水場の移転及び沖村浄水場の建替えが予定されているため増額していく見込みである。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将来負担額について、一般会計等の地方債現在高は発行額よりも償還額が大きいため平成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年度以降も減額となる見込である。</a:t>
          </a:r>
          <a:endParaRPr lang="ja-JP" altLang="ja-JP" sz="1400">
            <a:effectLst/>
          </a:endParaRPr>
        </a:p>
        <a:p>
          <a:r>
            <a:rPr lang="ja-JP" altLang="ja-JP" sz="1100">
              <a:solidFill>
                <a:schemeClr val="dk1"/>
              </a:solidFill>
              <a:effectLst/>
              <a:latin typeface="+mn-lt"/>
              <a:ea typeface="+mn-ea"/>
              <a:cs typeface="+mn-cs"/>
            </a:rPr>
            <a:t>　公営企業債</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繰入見込額については、平成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年度以降も、扇浦浄水場の移転、母島浄水場の建替えが予定されており増額が見込まれている。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施設、平成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施設の指定管理を債務負担行為するため、合わせて</a:t>
          </a:r>
          <a:r>
            <a:rPr lang="en-US" altLang="ja-JP" sz="1100">
              <a:solidFill>
                <a:schemeClr val="dk1"/>
              </a:solidFill>
              <a:effectLst/>
              <a:latin typeface="+mn-lt"/>
              <a:ea typeface="+mn-ea"/>
              <a:cs typeface="+mn-cs"/>
            </a:rPr>
            <a:t>30,000</a:t>
          </a:r>
          <a:r>
            <a:rPr lang="ja-JP" altLang="ja-JP" sz="1100">
              <a:solidFill>
                <a:schemeClr val="dk1"/>
              </a:solidFill>
              <a:effectLst/>
              <a:latin typeface="+mn-lt"/>
              <a:ea typeface="+mn-ea"/>
              <a:cs typeface="+mn-cs"/>
            </a:rPr>
            <a:t>千円弱増額となる見込みである。</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大きな取崩をせずに、財政調整基金の積立だけでなく公共施設等整備基金にも積立を行っているため基金の総額は増額となっている。ただし、将来の財政事情によっては財政調整基金を取崩せざるを得ない場合も考えられることから、さらに積立額を増やす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4109722</v>
      </c>
      <c r="BO4" s="379"/>
      <c r="BP4" s="379"/>
      <c r="BQ4" s="379"/>
      <c r="BR4" s="379"/>
      <c r="BS4" s="379"/>
      <c r="BT4" s="379"/>
      <c r="BU4" s="380"/>
      <c r="BV4" s="378">
        <v>4670753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4.8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4039969</v>
      </c>
      <c r="BO5" s="384"/>
      <c r="BP5" s="384"/>
      <c r="BQ5" s="384"/>
      <c r="BR5" s="384"/>
      <c r="BS5" s="384"/>
      <c r="BT5" s="384"/>
      <c r="BU5" s="385"/>
      <c r="BV5" s="383">
        <v>4582064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69753</v>
      </c>
      <c r="BO6" s="384"/>
      <c r="BP6" s="384"/>
      <c r="BQ6" s="384"/>
      <c r="BR6" s="384"/>
      <c r="BS6" s="384"/>
      <c r="BT6" s="384"/>
      <c r="BU6" s="385"/>
      <c r="BV6" s="383">
        <v>88689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t="s">
        <v>90</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1835578</v>
      </c>
      <c r="CU7" s="384"/>
      <c r="CV7" s="384"/>
      <c r="CW7" s="384"/>
      <c r="CX7" s="384"/>
      <c r="CY7" s="384"/>
      <c r="CZ7" s="384"/>
      <c r="DA7" s="385"/>
      <c r="DB7" s="383">
        <v>1838845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69753</v>
      </c>
      <c r="BO8" s="384"/>
      <c r="BP8" s="384"/>
      <c r="BQ8" s="384"/>
      <c r="BR8" s="384"/>
      <c r="BS8" s="384"/>
      <c r="BT8" s="384"/>
      <c r="BU8" s="385"/>
      <c r="BV8" s="383">
        <v>88689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2785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77</v>
      </c>
      <c r="AV9" s="441"/>
      <c r="AW9" s="441"/>
      <c r="AX9" s="441"/>
      <c r="AY9" s="363" t="s">
        <v>100</v>
      </c>
      <c r="AZ9" s="364"/>
      <c r="BA9" s="364"/>
      <c r="BB9" s="364"/>
      <c r="BC9" s="364"/>
      <c r="BD9" s="364"/>
      <c r="BE9" s="364"/>
      <c r="BF9" s="364"/>
      <c r="BG9" s="364"/>
      <c r="BH9" s="364"/>
      <c r="BI9" s="364"/>
      <c r="BJ9" s="364"/>
      <c r="BK9" s="364"/>
      <c r="BL9" s="364"/>
      <c r="BM9" s="365"/>
      <c r="BN9" s="383">
        <v>-18936</v>
      </c>
      <c r="BO9" s="384"/>
      <c r="BP9" s="384"/>
      <c r="BQ9" s="384"/>
      <c r="BR9" s="384"/>
      <c r="BS9" s="384"/>
      <c r="BT9" s="384"/>
      <c r="BU9" s="385"/>
      <c r="BV9" s="383">
        <v>-95340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22.4</v>
      </c>
      <c r="CU9" s="354"/>
      <c r="CV9" s="354"/>
      <c r="CW9" s="354"/>
      <c r="CX9" s="354"/>
      <c r="CY9" s="354"/>
      <c r="CZ9" s="354"/>
      <c r="DA9" s="355"/>
      <c r="DB9" s="353">
        <v>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2723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30258</v>
      </c>
      <c r="BO10" s="384"/>
      <c r="BP10" s="384"/>
      <c r="BQ10" s="384"/>
      <c r="BR10" s="384"/>
      <c r="BS10" s="384"/>
      <c r="BT10" s="384"/>
      <c r="BU10" s="385"/>
      <c r="BV10" s="383">
        <v>8248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185318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2553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2534</v>
      </c>
      <c r="S13" s="485"/>
      <c r="T13" s="485"/>
      <c r="U13" s="485"/>
      <c r="V13" s="486"/>
      <c r="W13" s="472" t="s">
        <v>123</v>
      </c>
      <c r="X13" s="396"/>
      <c r="Y13" s="396"/>
      <c r="Z13" s="396"/>
      <c r="AA13" s="396"/>
      <c r="AB13" s="397"/>
      <c r="AC13" s="359">
        <v>138</v>
      </c>
      <c r="AD13" s="360"/>
      <c r="AE13" s="360"/>
      <c r="AF13" s="360"/>
      <c r="AG13" s="361"/>
      <c r="AH13" s="359">
        <v>136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11322</v>
      </c>
      <c r="BO13" s="384"/>
      <c r="BP13" s="384"/>
      <c r="BQ13" s="384"/>
      <c r="BR13" s="384"/>
      <c r="BS13" s="384"/>
      <c r="BT13" s="384"/>
      <c r="BU13" s="385"/>
      <c r="BV13" s="383">
        <v>98226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14.1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2584</v>
      </c>
      <c r="S14" s="485"/>
      <c r="T14" s="485"/>
      <c r="U14" s="485"/>
      <c r="V14" s="486"/>
      <c r="W14" s="487"/>
      <c r="X14" s="399"/>
      <c r="Y14" s="399"/>
      <c r="Z14" s="399"/>
      <c r="AA14" s="399"/>
      <c r="AB14" s="400"/>
      <c r="AC14" s="477">
        <v>7.2</v>
      </c>
      <c r="AD14" s="478"/>
      <c r="AE14" s="478"/>
      <c r="AF14" s="478"/>
      <c r="AG14" s="479"/>
      <c r="AH14" s="477">
        <v>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2563</v>
      </c>
      <c r="S15" s="485"/>
      <c r="T15" s="485"/>
      <c r="U15" s="485"/>
      <c r="V15" s="486"/>
      <c r="W15" s="472" t="s">
        <v>130</v>
      </c>
      <c r="X15" s="396"/>
      <c r="Y15" s="396"/>
      <c r="Z15" s="396"/>
      <c r="AA15" s="396"/>
      <c r="AB15" s="397"/>
      <c r="AC15" s="359">
        <v>301</v>
      </c>
      <c r="AD15" s="360"/>
      <c r="AE15" s="360"/>
      <c r="AF15" s="360"/>
      <c r="AG15" s="361"/>
      <c r="AH15" s="359">
        <v>271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411688</v>
      </c>
      <c r="BO15" s="379"/>
      <c r="BP15" s="379"/>
      <c r="BQ15" s="379"/>
      <c r="BR15" s="379"/>
      <c r="BS15" s="379"/>
      <c r="BT15" s="379"/>
      <c r="BU15" s="380"/>
      <c r="BV15" s="378">
        <v>402033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15.7</v>
      </c>
      <c r="AD16" s="478"/>
      <c r="AE16" s="478"/>
      <c r="AF16" s="478"/>
      <c r="AG16" s="479"/>
      <c r="AH16" s="477">
        <v>14.5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1609118</v>
      </c>
      <c r="BO16" s="384"/>
      <c r="BP16" s="384"/>
      <c r="BQ16" s="384"/>
      <c r="BR16" s="384"/>
      <c r="BS16" s="384"/>
      <c r="BT16" s="384"/>
      <c r="BU16" s="385"/>
      <c r="BV16" s="383">
        <v>1609215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1477</v>
      </c>
      <c r="AD17" s="360"/>
      <c r="AE17" s="360"/>
      <c r="AF17" s="360"/>
      <c r="AG17" s="361"/>
      <c r="AH17" s="359">
        <v>1461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535172</v>
      </c>
      <c r="BO17" s="384"/>
      <c r="BP17" s="384"/>
      <c r="BQ17" s="384"/>
      <c r="BR17" s="384"/>
      <c r="BS17" s="384"/>
      <c r="BT17" s="384"/>
      <c r="BU17" s="385"/>
      <c r="BV17" s="383">
        <v>524220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104.35</v>
      </c>
      <c r="M18" s="448"/>
      <c r="N18" s="448"/>
      <c r="O18" s="448"/>
      <c r="P18" s="448"/>
      <c r="Q18" s="448"/>
      <c r="R18" s="449"/>
      <c r="S18" s="449"/>
      <c r="T18" s="449"/>
      <c r="U18" s="449"/>
      <c r="V18" s="450"/>
      <c r="W18" s="464"/>
      <c r="X18" s="465"/>
      <c r="Y18" s="465"/>
      <c r="Z18" s="465"/>
      <c r="AA18" s="465"/>
      <c r="AB18" s="473"/>
      <c r="AC18" s="347">
        <v>77.099999999999994</v>
      </c>
      <c r="AD18" s="348"/>
      <c r="AE18" s="348"/>
      <c r="AF18" s="348"/>
      <c r="AG18" s="451"/>
      <c r="AH18" s="347">
        <v>78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1779892</v>
      </c>
      <c r="BO18" s="384"/>
      <c r="BP18" s="384"/>
      <c r="BQ18" s="384"/>
      <c r="BR18" s="384"/>
      <c r="BS18" s="384"/>
      <c r="BT18" s="384"/>
      <c r="BU18" s="385"/>
      <c r="BV18" s="383">
        <v>1747965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2412502</v>
      </c>
      <c r="BO19" s="384"/>
      <c r="BP19" s="384"/>
      <c r="BQ19" s="384"/>
      <c r="BR19" s="384"/>
      <c r="BS19" s="384"/>
      <c r="BT19" s="384"/>
      <c r="BU19" s="385"/>
      <c r="BV19" s="383">
        <v>3083361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3209828</v>
      </c>
      <c r="BO23" s="384"/>
      <c r="BP23" s="384"/>
      <c r="BQ23" s="384"/>
      <c r="BR23" s="384"/>
      <c r="BS23" s="384"/>
      <c r="BT23" s="384"/>
      <c r="BU23" s="385"/>
      <c r="BV23" s="383">
        <v>3600245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6500</v>
      </c>
      <c r="R24" s="360"/>
      <c r="S24" s="360"/>
      <c r="T24" s="360"/>
      <c r="U24" s="360"/>
      <c r="V24" s="361"/>
      <c r="W24" s="425"/>
      <c r="X24" s="416"/>
      <c r="Y24" s="417"/>
      <c r="Z24" s="356" t="s">
        <v>154</v>
      </c>
      <c r="AA24" s="357"/>
      <c r="AB24" s="357"/>
      <c r="AC24" s="357"/>
      <c r="AD24" s="357"/>
      <c r="AE24" s="357"/>
      <c r="AF24" s="357"/>
      <c r="AG24" s="358"/>
      <c r="AH24" s="359">
        <v>117</v>
      </c>
      <c r="AI24" s="360"/>
      <c r="AJ24" s="360"/>
      <c r="AK24" s="360"/>
      <c r="AL24" s="361"/>
      <c r="AM24" s="359">
        <v>342342</v>
      </c>
      <c r="AN24" s="360"/>
      <c r="AO24" s="360"/>
      <c r="AP24" s="360"/>
      <c r="AQ24" s="360"/>
      <c r="AR24" s="361"/>
      <c r="AS24" s="359">
        <v>2926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3014765</v>
      </c>
      <c r="BO24" s="384"/>
      <c r="BP24" s="384"/>
      <c r="BQ24" s="384"/>
      <c r="BR24" s="384"/>
      <c r="BS24" s="384"/>
      <c r="BT24" s="384"/>
      <c r="BU24" s="385"/>
      <c r="BV24" s="383">
        <v>3389507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7967</v>
      </c>
      <c r="BO25" s="379"/>
      <c r="BP25" s="379"/>
      <c r="BQ25" s="379"/>
      <c r="BR25" s="379"/>
      <c r="BS25" s="379"/>
      <c r="BT25" s="379"/>
      <c r="BU25" s="380"/>
      <c r="BV25" s="378">
        <v>43861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5500</v>
      </c>
      <c r="R26" s="360"/>
      <c r="S26" s="360"/>
      <c r="T26" s="360"/>
      <c r="U26" s="360"/>
      <c r="V26" s="361"/>
      <c r="W26" s="425"/>
      <c r="X26" s="416"/>
      <c r="Y26" s="417"/>
      <c r="Z26" s="356" t="s">
        <v>160</v>
      </c>
      <c r="AA26" s="438"/>
      <c r="AB26" s="438"/>
      <c r="AC26" s="438"/>
      <c r="AD26" s="438"/>
      <c r="AE26" s="438"/>
      <c r="AF26" s="438"/>
      <c r="AG26" s="439"/>
      <c r="AH26" s="359">
        <v>8</v>
      </c>
      <c r="AI26" s="360"/>
      <c r="AJ26" s="360"/>
      <c r="AK26" s="360"/>
      <c r="AL26" s="361"/>
      <c r="AM26" s="359">
        <v>16048</v>
      </c>
      <c r="AN26" s="360"/>
      <c r="AO26" s="360"/>
      <c r="AP26" s="360"/>
      <c r="AQ26" s="360"/>
      <c r="AR26" s="361"/>
      <c r="AS26" s="359">
        <v>2006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2400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906223</v>
      </c>
      <c r="BO28" s="379"/>
      <c r="BP28" s="379"/>
      <c r="BQ28" s="379"/>
      <c r="BR28" s="379"/>
      <c r="BS28" s="379"/>
      <c r="BT28" s="379"/>
      <c r="BU28" s="380"/>
      <c r="BV28" s="378">
        <v>875965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1760</v>
      </c>
      <c r="R29" s="360"/>
      <c r="S29" s="360"/>
      <c r="T29" s="360"/>
      <c r="U29" s="360"/>
      <c r="V29" s="361"/>
      <c r="W29" s="426"/>
      <c r="X29" s="427"/>
      <c r="Y29" s="428"/>
      <c r="Z29" s="356" t="s">
        <v>170</v>
      </c>
      <c r="AA29" s="357"/>
      <c r="AB29" s="357"/>
      <c r="AC29" s="357"/>
      <c r="AD29" s="357"/>
      <c r="AE29" s="357"/>
      <c r="AF29" s="357"/>
      <c r="AG29" s="358"/>
      <c r="AH29" s="359">
        <v>117</v>
      </c>
      <c r="AI29" s="360"/>
      <c r="AJ29" s="360"/>
      <c r="AK29" s="360"/>
      <c r="AL29" s="361"/>
      <c r="AM29" s="359">
        <v>342342</v>
      </c>
      <c r="AN29" s="360"/>
      <c r="AO29" s="360"/>
      <c r="AP29" s="360"/>
      <c r="AQ29" s="360"/>
      <c r="AR29" s="361"/>
      <c r="AS29" s="359">
        <v>2926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231202</v>
      </c>
      <c r="BO29" s="384"/>
      <c r="BP29" s="384"/>
      <c r="BQ29" s="384"/>
      <c r="BR29" s="384"/>
      <c r="BS29" s="384"/>
      <c r="BT29" s="384"/>
      <c r="BU29" s="385"/>
      <c r="BV29" s="383">
        <v>152822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1116880</v>
      </c>
      <c r="BO30" s="387"/>
      <c r="BP30" s="387"/>
      <c r="BQ30" s="387"/>
      <c r="BR30" s="387"/>
      <c r="BS30" s="387"/>
      <c r="BT30" s="387"/>
      <c r="BU30" s="388"/>
      <c r="BV30" s="386">
        <v>1084308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東京都島嶼町村一部事務組合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小笠原ラム・リキュール株式会社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宅地造成事業特別会計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介護保険（保険事業勘定）特別会計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浄化槽事業特別会計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東京都市町村職員退職手当組合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下水道事業特別会計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介護保険（介護サービス事業勘定）特別会計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東京都市町村議会議員公務災害補償等組合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東京市町村総合事務組合（一般会計）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東京市町村総合事務組合（交通災害共済）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東京都後期高齢者医療広域連合（一般会計）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東京都後期高齢者医療広域連合
（後期高齢者医療特別会計）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467569</v>
      </c>
      <c r="S5" s="639"/>
      <c r="T5" s="639"/>
      <c r="U5" s="639"/>
      <c r="V5" s="639"/>
      <c r="W5" s="639"/>
      <c r="X5" s="639"/>
      <c r="Y5" s="686"/>
      <c r="Z5" s="699">
        <v>11.4</v>
      </c>
      <c r="AA5" s="699"/>
      <c r="AB5" s="699"/>
      <c r="AC5" s="699"/>
      <c r="AD5" s="700">
        <v>467569</v>
      </c>
      <c r="AE5" s="700"/>
      <c r="AF5" s="700"/>
      <c r="AG5" s="700"/>
      <c r="AH5" s="700"/>
      <c r="AI5" s="700"/>
      <c r="AJ5" s="700"/>
      <c r="AK5" s="700"/>
      <c r="AL5" s="687">
        <v>24.9</v>
      </c>
      <c r="AM5" s="656"/>
      <c r="AN5" s="656"/>
      <c r="AO5" s="688"/>
      <c r="AP5" s="675" t="s">
        <v>208</v>
      </c>
      <c r="AQ5" s="676"/>
      <c r="AR5" s="676"/>
      <c r="AS5" s="676"/>
      <c r="AT5" s="676"/>
      <c r="AU5" s="676"/>
      <c r="AV5" s="676"/>
      <c r="AW5" s="676"/>
      <c r="AX5" s="676"/>
      <c r="AY5" s="676"/>
      <c r="AZ5" s="676"/>
      <c r="BA5" s="676"/>
      <c r="BB5" s="676"/>
      <c r="BC5" s="676"/>
      <c r="BD5" s="676"/>
      <c r="BE5" s="676"/>
      <c r="BF5" s="677"/>
      <c r="BG5" s="588">
        <v>467569</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6668</v>
      </c>
      <c r="S6" s="589"/>
      <c r="T6" s="589"/>
      <c r="U6" s="589"/>
      <c r="V6" s="589"/>
      <c r="W6" s="589"/>
      <c r="X6" s="589"/>
      <c r="Y6" s="590"/>
      <c r="Z6" s="641">
        <v>0.2</v>
      </c>
      <c r="AA6" s="641"/>
      <c r="AB6" s="641"/>
      <c r="AC6" s="641"/>
      <c r="AD6" s="642">
        <v>6668</v>
      </c>
      <c r="AE6" s="642"/>
      <c r="AF6" s="642"/>
      <c r="AG6" s="642"/>
      <c r="AH6" s="642"/>
      <c r="AI6" s="642"/>
      <c r="AJ6" s="642"/>
      <c r="AK6" s="642"/>
      <c r="AL6" s="611">
        <v>0.4</v>
      </c>
      <c r="AM6" s="643"/>
      <c r="AN6" s="643"/>
      <c r="AO6" s="644"/>
      <c r="AP6" s="585" t="s">
        <v>214</v>
      </c>
      <c r="AQ6" s="586"/>
      <c r="AR6" s="586"/>
      <c r="AS6" s="586"/>
      <c r="AT6" s="586"/>
      <c r="AU6" s="586"/>
      <c r="AV6" s="586"/>
      <c r="AW6" s="586"/>
      <c r="AX6" s="586"/>
      <c r="AY6" s="586"/>
      <c r="AZ6" s="586"/>
      <c r="BA6" s="586"/>
      <c r="BB6" s="586"/>
      <c r="BC6" s="586"/>
      <c r="BD6" s="586"/>
      <c r="BE6" s="586"/>
      <c r="BF6" s="587"/>
      <c r="BG6" s="588">
        <v>467569</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64963</v>
      </c>
      <c r="CS6" s="589"/>
      <c r="CT6" s="589"/>
      <c r="CU6" s="589"/>
      <c r="CV6" s="589"/>
      <c r="CW6" s="589"/>
      <c r="CX6" s="589"/>
      <c r="CY6" s="590"/>
      <c r="CZ6" s="641">
        <v>1.6</v>
      </c>
      <c r="DA6" s="641"/>
      <c r="DB6" s="641"/>
      <c r="DC6" s="641"/>
      <c r="DD6" s="594" t="s">
        <v>209</v>
      </c>
      <c r="DE6" s="589"/>
      <c r="DF6" s="589"/>
      <c r="DG6" s="589"/>
      <c r="DH6" s="589"/>
      <c r="DI6" s="589"/>
      <c r="DJ6" s="589"/>
      <c r="DK6" s="589"/>
      <c r="DL6" s="589"/>
      <c r="DM6" s="589"/>
      <c r="DN6" s="589"/>
      <c r="DO6" s="589"/>
      <c r="DP6" s="590"/>
      <c r="DQ6" s="594">
        <v>64963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4564</v>
      </c>
      <c r="S7" s="589"/>
      <c r="T7" s="589"/>
      <c r="U7" s="589"/>
      <c r="V7" s="589"/>
      <c r="W7" s="589"/>
      <c r="X7" s="589"/>
      <c r="Y7" s="590"/>
      <c r="Z7" s="641">
        <v>0.1</v>
      </c>
      <c r="AA7" s="641"/>
      <c r="AB7" s="641"/>
      <c r="AC7" s="641"/>
      <c r="AD7" s="642">
        <v>4564</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279897</v>
      </c>
      <c r="BH7" s="589"/>
      <c r="BI7" s="589"/>
      <c r="BJ7" s="589"/>
      <c r="BK7" s="589"/>
      <c r="BL7" s="589"/>
      <c r="BM7" s="589"/>
      <c r="BN7" s="590"/>
      <c r="BO7" s="641">
        <v>59.9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1004610</v>
      </c>
      <c r="CS7" s="589"/>
      <c r="CT7" s="589"/>
      <c r="CU7" s="589"/>
      <c r="CV7" s="589"/>
      <c r="CW7" s="589"/>
      <c r="CX7" s="589"/>
      <c r="CY7" s="590"/>
      <c r="CZ7" s="641">
        <v>24.9</v>
      </c>
      <c r="DA7" s="641"/>
      <c r="DB7" s="641"/>
      <c r="DC7" s="641"/>
      <c r="DD7" s="594">
        <v>69478</v>
      </c>
      <c r="DE7" s="589"/>
      <c r="DF7" s="589"/>
      <c r="DG7" s="589"/>
      <c r="DH7" s="589"/>
      <c r="DI7" s="589"/>
      <c r="DJ7" s="589"/>
      <c r="DK7" s="589"/>
      <c r="DL7" s="589"/>
      <c r="DM7" s="589"/>
      <c r="DN7" s="589"/>
      <c r="DO7" s="589"/>
      <c r="DP7" s="590"/>
      <c r="DQ7" s="594">
        <v>683903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5776</v>
      </c>
      <c r="S8" s="589"/>
      <c r="T8" s="589"/>
      <c r="U8" s="589"/>
      <c r="V8" s="589"/>
      <c r="W8" s="589"/>
      <c r="X8" s="589"/>
      <c r="Y8" s="590"/>
      <c r="Z8" s="641">
        <v>0.1</v>
      </c>
      <c r="AA8" s="641"/>
      <c r="AB8" s="641"/>
      <c r="AC8" s="641"/>
      <c r="AD8" s="642">
        <v>5776</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6002</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715101</v>
      </c>
      <c r="CS8" s="589"/>
      <c r="CT8" s="589"/>
      <c r="CU8" s="589"/>
      <c r="CV8" s="589"/>
      <c r="CW8" s="589"/>
      <c r="CX8" s="589"/>
      <c r="CY8" s="590"/>
      <c r="CZ8" s="641">
        <v>17.7</v>
      </c>
      <c r="DA8" s="641"/>
      <c r="DB8" s="641"/>
      <c r="DC8" s="641"/>
      <c r="DD8" s="594">
        <v>23757</v>
      </c>
      <c r="DE8" s="589"/>
      <c r="DF8" s="589"/>
      <c r="DG8" s="589"/>
      <c r="DH8" s="589"/>
      <c r="DI8" s="589"/>
      <c r="DJ8" s="589"/>
      <c r="DK8" s="589"/>
      <c r="DL8" s="589"/>
      <c r="DM8" s="589"/>
      <c r="DN8" s="589"/>
      <c r="DO8" s="589"/>
      <c r="DP8" s="590"/>
      <c r="DQ8" s="594">
        <v>424157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4869</v>
      </c>
      <c r="S9" s="589"/>
      <c r="T9" s="589"/>
      <c r="U9" s="589"/>
      <c r="V9" s="589"/>
      <c r="W9" s="589"/>
      <c r="X9" s="589"/>
      <c r="Y9" s="590"/>
      <c r="Z9" s="641">
        <v>0.1</v>
      </c>
      <c r="AA9" s="641"/>
      <c r="AB9" s="641"/>
      <c r="AC9" s="641"/>
      <c r="AD9" s="642">
        <v>4869</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253955</v>
      </c>
      <c r="BH9" s="589"/>
      <c r="BI9" s="589"/>
      <c r="BJ9" s="589"/>
      <c r="BK9" s="589"/>
      <c r="BL9" s="589"/>
      <c r="BM9" s="589"/>
      <c r="BN9" s="590"/>
      <c r="BO9" s="641">
        <v>54.3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987494</v>
      </c>
      <c r="CS9" s="589"/>
      <c r="CT9" s="589"/>
      <c r="CU9" s="589"/>
      <c r="CV9" s="589"/>
      <c r="CW9" s="589"/>
      <c r="CX9" s="589"/>
      <c r="CY9" s="590"/>
      <c r="CZ9" s="641">
        <v>24.4</v>
      </c>
      <c r="DA9" s="641"/>
      <c r="DB9" s="641"/>
      <c r="DC9" s="641"/>
      <c r="DD9" s="594">
        <v>158900</v>
      </c>
      <c r="DE9" s="589"/>
      <c r="DF9" s="589"/>
      <c r="DG9" s="589"/>
      <c r="DH9" s="589"/>
      <c r="DI9" s="589"/>
      <c r="DJ9" s="589"/>
      <c r="DK9" s="589"/>
      <c r="DL9" s="589"/>
      <c r="DM9" s="589"/>
      <c r="DN9" s="589"/>
      <c r="DO9" s="589"/>
      <c r="DP9" s="590"/>
      <c r="DQ9" s="594">
        <v>287000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42248</v>
      </c>
      <c r="S10" s="589"/>
      <c r="T10" s="589"/>
      <c r="U10" s="589"/>
      <c r="V10" s="589"/>
      <c r="W10" s="589"/>
      <c r="X10" s="589"/>
      <c r="Y10" s="590"/>
      <c r="Z10" s="641">
        <v>1</v>
      </c>
      <c r="AA10" s="641"/>
      <c r="AB10" s="641"/>
      <c r="AC10" s="641"/>
      <c r="AD10" s="642">
        <v>42248</v>
      </c>
      <c r="AE10" s="642"/>
      <c r="AF10" s="642"/>
      <c r="AG10" s="642"/>
      <c r="AH10" s="642"/>
      <c r="AI10" s="642"/>
      <c r="AJ10" s="642"/>
      <c r="AK10" s="642"/>
      <c r="AL10" s="611">
        <v>2.2999999999999998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10222</v>
      </c>
      <c r="BH10" s="589"/>
      <c r="BI10" s="589"/>
      <c r="BJ10" s="589"/>
      <c r="BK10" s="589"/>
      <c r="BL10" s="589"/>
      <c r="BM10" s="589"/>
      <c r="BN10" s="590"/>
      <c r="BO10" s="641">
        <v>2.2000000000000002</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9718</v>
      </c>
      <c r="BH11" s="589"/>
      <c r="BI11" s="589"/>
      <c r="BJ11" s="589"/>
      <c r="BK11" s="589"/>
      <c r="BL11" s="589"/>
      <c r="BM11" s="589"/>
      <c r="BN11" s="590"/>
      <c r="BO11" s="641">
        <v>2.1</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89132</v>
      </c>
      <c r="CS11" s="589"/>
      <c r="CT11" s="589"/>
      <c r="CU11" s="589"/>
      <c r="CV11" s="589"/>
      <c r="CW11" s="589"/>
      <c r="CX11" s="589"/>
      <c r="CY11" s="590"/>
      <c r="CZ11" s="641">
        <v>2.2000000000000002</v>
      </c>
      <c r="DA11" s="641"/>
      <c r="DB11" s="641"/>
      <c r="DC11" s="641"/>
      <c r="DD11" s="594">
        <v>2496</v>
      </c>
      <c r="DE11" s="589"/>
      <c r="DF11" s="589"/>
      <c r="DG11" s="589"/>
      <c r="DH11" s="589"/>
      <c r="DI11" s="589"/>
      <c r="DJ11" s="589"/>
      <c r="DK11" s="589"/>
      <c r="DL11" s="589"/>
      <c r="DM11" s="589"/>
      <c r="DN11" s="589"/>
      <c r="DO11" s="589"/>
      <c r="DP11" s="590"/>
      <c r="DQ11" s="594">
        <v>22675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156096</v>
      </c>
      <c r="BH12" s="589"/>
      <c r="BI12" s="589"/>
      <c r="BJ12" s="589"/>
      <c r="BK12" s="589"/>
      <c r="BL12" s="589"/>
      <c r="BM12" s="589"/>
      <c r="BN12" s="590"/>
      <c r="BO12" s="641">
        <v>33.4</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150755</v>
      </c>
      <c r="CS12" s="589"/>
      <c r="CT12" s="589"/>
      <c r="CU12" s="589"/>
      <c r="CV12" s="589"/>
      <c r="CW12" s="589"/>
      <c r="CX12" s="589"/>
      <c r="CY12" s="590"/>
      <c r="CZ12" s="641">
        <v>3.7</v>
      </c>
      <c r="DA12" s="641"/>
      <c r="DB12" s="641"/>
      <c r="DC12" s="641"/>
      <c r="DD12" s="594">
        <v>5724</v>
      </c>
      <c r="DE12" s="589"/>
      <c r="DF12" s="589"/>
      <c r="DG12" s="589"/>
      <c r="DH12" s="589"/>
      <c r="DI12" s="589"/>
      <c r="DJ12" s="589"/>
      <c r="DK12" s="589"/>
      <c r="DL12" s="589"/>
      <c r="DM12" s="589"/>
      <c r="DN12" s="589"/>
      <c r="DO12" s="589"/>
      <c r="DP12" s="590"/>
      <c r="DQ12" s="594">
        <v>60788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2333</v>
      </c>
      <c r="S13" s="589"/>
      <c r="T13" s="589"/>
      <c r="U13" s="589"/>
      <c r="V13" s="589"/>
      <c r="W13" s="589"/>
      <c r="X13" s="589"/>
      <c r="Y13" s="590"/>
      <c r="Z13" s="641">
        <v>0.1</v>
      </c>
      <c r="AA13" s="641"/>
      <c r="AB13" s="641"/>
      <c r="AC13" s="641"/>
      <c r="AD13" s="642">
        <v>2333</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126401</v>
      </c>
      <c r="BH13" s="589"/>
      <c r="BI13" s="589"/>
      <c r="BJ13" s="589"/>
      <c r="BK13" s="589"/>
      <c r="BL13" s="589"/>
      <c r="BM13" s="589"/>
      <c r="BN13" s="590"/>
      <c r="BO13" s="641">
        <v>27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184120</v>
      </c>
      <c r="CS13" s="589"/>
      <c r="CT13" s="589"/>
      <c r="CU13" s="589"/>
      <c r="CV13" s="589"/>
      <c r="CW13" s="589"/>
      <c r="CX13" s="589"/>
      <c r="CY13" s="590"/>
      <c r="CZ13" s="641">
        <v>4.5999999999999996</v>
      </c>
      <c r="DA13" s="641"/>
      <c r="DB13" s="641"/>
      <c r="DC13" s="641"/>
      <c r="DD13" s="594">
        <v>58219</v>
      </c>
      <c r="DE13" s="589"/>
      <c r="DF13" s="589"/>
      <c r="DG13" s="589"/>
      <c r="DH13" s="589"/>
      <c r="DI13" s="589"/>
      <c r="DJ13" s="589"/>
      <c r="DK13" s="589"/>
      <c r="DL13" s="589"/>
      <c r="DM13" s="589"/>
      <c r="DN13" s="589"/>
      <c r="DO13" s="589"/>
      <c r="DP13" s="590"/>
      <c r="DQ13" s="594">
        <v>114248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6046</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79028</v>
      </c>
      <c r="CS14" s="589"/>
      <c r="CT14" s="589"/>
      <c r="CU14" s="589"/>
      <c r="CV14" s="589"/>
      <c r="CW14" s="589"/>
      <c r="CX14" s="589"/>
      <c r="CY14" s="590"/>
      <c r="CZ14" s="641">
        <v>2</v>
      </c>
      <c r="DA14" s="641"/>
      <c r="DB14" s="641"/>
      <c r="DC14" s="641"/>
      <c r="DD14" s="594">
        <v>34089</v>
      </c>
      <c r="DE14" s="589"/>
      <c r="DF14" s="589"/>
      <c r="DG14" s="589"/>
      <c r="DH14" s="589"/>
      <c r="DI14" s="589"/>
      <c r="DJ14" s="589"/>
      <c r="DK14" s="589"/>
      <c r="DL14" s="589"/>
      <c r="DM14" s="589"/>
      <c r="DN14" s="589"/>
      <c r="DO14" s="589"/>
      <c r="DP14" s="590"/>
      <c r="DQ14" s="594">
        <v>27196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327</v>
      </c>
      <c r="S15" s="589"/>
      <c r="T15" s="589"/>
      <c r="U15" s="589"/>
      <c r="V15" s="589"/>
      <c r="W15" s="589"/>
      <c r="X15" s="589"/>
      <c r="Y15" s="590"/>
      <c r="Z15" s="641">
        <v>0</v>
      </c>
      <c r="AA15" s="641"/>
      <c r="AB15" s="641"/>
      <c r="AC15" s="641"/>
      <c r="AD15" s="642">
        <v>327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25530</v>
      </c>
      <c r="BH15" s="589"/>
      <c r="BI15" s="589"/>
      <c r="BJ15" s="589"/>
      <c r="BK15" s="589"/>
      <c r="BL15" s="589"/>
      <c r="BM15" s="589"/>
      <c r="BN15" s="590"/>
      <c r="BO15" s="641">
        <v>5.5</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224607</v>
      </c>
      <c r="CS15" s="589"/>
      <c r="CT15" s="589"/>
      <c r="CU15" s="589"/>
      <c r="CV15" s="589"/>
      <c r="CW15" s="589"/>
      <c r="CX15" s="589"/>
      <c r="CY15" s="590"/>
      <c r="CZ15" s="641">
        <v>5.6</v>
      </c>
      <c r="DA15" s="641"/>
      <c r="DB15" s="641"/>
      <c r="DC15" s="641"/>
      <c r="DD15" s="594">
        <v>25658</v>
      </c>
      <c r="DE15" s="589"/>
      <c r="DF15" s="589"/>
      <c r="DG15" s="589"/>
      <c r="DH15" s="589"/>
      <c r="DI15" s="589"/>
      <c r="DJ15" s="589"/>
      <c r="DK15" s="589"/>
      <c r="DL15" s="589"/>
      <c r="DM15" s="589"/>
      <c r="DN15" s="589"/>
      <c r="DO15" s="589"/>
      <c r="DP15" s="590"/>
      <c r="DQ15" s="594">
        <v>117660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1407489</v>
      </c>
      <c r="S16" s="589"/>
      <c r="T16" s="589"/>
      <c r="U16" s="589"/>
      <c r="V16" s="589"/>
      <c r="W16" s="589"/>
      <c r="X16" s="589"/>
      <c r="Y16" s="590"/>
      <c r="Z16" s="641">
        <v>34.200000000000003</v>
      </c>
      <c r="AA16" s="641"/>
      <c r="AB16" s="641"/>
      <c r="AC16" s="641"/>
      <c r="AD16" s="642">
        <v>1197430</v>
      </c>
      <c r="AE16" s="642"/>
      <c r="AF16" s="642"/>
      <c r="AG16" s="642"/>
      <c r="AH16" s="642"/>
      <c r="AI16" s="642"/>
      <c r="AJ16" s="642"/>
      <c r="AK16" s="642"/>
      <c r="AL16" s="611">
        <v>63.8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1197430</v>
      </c>
      <c r="S17" s="589"/>
      <c r="T17" s="589"/>
      <c r="U17" s="589"/>
      <c r="V17" s="589"/>
      <c r="W17" s="589"/>
      <c r="X17" s="589"/>
      <c r="Y17" s="590"/>
      <c r="Z17" s="641">
        <v>29.1</v>
      </c>
      <c r="AA17" s="641"/>
      <c r="AB17" s="641"/>
      <c r="AC17" s="641"/>
      <c r="AD17" s="642">
        <v>1197430</v>
      </c>
      <c r="AE17" s="642"/>
      <c r="AF17" s="642"/>
      <c r="AG17" s="642"/>
      <c r="AH17" s="642"/>
      <c r="AI17" s="642"/>
      <c r="AJ17" s="642"/>
      <c r="AK17" s="642"/>
      <c r="AL17" s="611">
        <v>63.8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540159</v>
      </c>
      <c r="CS17" s="589"/>
      <c r="CT17" s="589"/>
      <c r="CU17" s="589"/>
      <c r="CV17" s="589"/>
      <c r="CW17" s="589"/>
      <c r="CX17" s="589"/>
      <c r="CY17" s="590"/>
      <c r="CZ17" s="641">
        <v>13.4</v>
      </c>
      <c r="DA17" s="641"/>
      <c r="DB17" s="641"/>
      <c r="DC17" s="641"/>
      <c r="DD17" s="594" t="s">
        <v>111</v>
      </c>
      <c r="DE17" s="589"/>
      <c r="DF17" s="589"/>
      <c r="DG17" s="589"/>
      <c r="DH17" s="589"/>
      <c r="DI17" s="589"/>
      <c r="DJ17" s="589"/>
      <c r="DK17" s="589"/>
      <c r="DL17" s="589"/>
      <c r="DM17" s="589"/>
      <c r="DN17" s="589"/>
      <c r="DO17" s="589"/>
      <c r="DP17" s="590"/>
      <c r="DQ17" s="594">
        <v>540159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210059</v>
      </c>
      <c r="S18" s="589"/>
      <c r="T18" s="589"/>
      <c r="U18" s="589"/>
      <c r="V18" s="589"/>
      <c r="W18" s="589"/>
      <c r="X18" s="589"/>
      <c r="Y18" s="590"/>
      <c r="Z18" s="641">
        <v>5.0999999999999996</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1941843</v>
      </c>
      <c r="S20" s="589"/>
      <c r="T20" s="589"/>
      <c r="U20" s="589"/>
      <c r="V20" s="589"/>
      <c r="W20" s="589"/>
      <c r="X20" s="589"/>
      <c r="Y20" s="590"/>
      <c r="Z20" s="641">
        <v>47.2</v>
      </c>
      <c r="AA20" s="641"/>
      <c r="AB20" s="641"/>
      <c r="AC20" s="641"/>
      <c r="AD20" s="642">
        <v>1731784</v>
      </c>
      <c r="AE20" s="642"/>
      <c r="AF20" s="642"/>
      <c r="AG20" s="642"/>
      <c r="AH20" s="642"/>
      <c r="AI20" s="642"/>
      <c r="AJ20" s="642"/>
      <c r="AK20" s="642"/>
      <c r="AL20" s="611">
        <v>92.3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4039969</v>
      </c>
      <c r="CS20" s="589"/>
      <c r="CT20" s="589"/>
      <c r="CU20" s="589"/>
      <c r="CV20" s="589"/>
      <c r="CW20" s="589"/>
      <c r="CX20" s="589"/>
      <c r="CY20" s="590"/>
      <c r="CZ20" s="641">
        <v>100</v>
      </c>
      <c r="DA20" s="641"/>
      <c r="DB20" s="641"/>
      <c r="DC20" s="641"/>
      <c r="DD20" s="594">
        <v>378321</v>
      </c>
      <c r="DE20" s="589"/>
      <c r="DF20" s="589"/>
      <c r="DG20" s="589"/>
      <c r="DH20" s="589"/>
      <c r="DI20" s="589"/>
      <c r="DJ20" s="589"/>
      <c r="DK20" s="589"/>
      <c r="DL20" s="589"/>
      <c r="DM20" s="589"/>
      <c r="DN20" s="589"/>
      <c r="DO20" s="589"/>
      <c r="DP20" s="590"/>
      <c r="DQ20" s="594">
        <v>2342749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111</v>
      </c>
      <c r="S21" s="589"/>
      <c r="T21" s="589"/>
      <c r="U21" s="589"/>
      <c r="V21" s="589"/>
      <c r="W21" s="589"/>
      <c r="X21" s="589"/>
      <c r="Y21" s="590"/>
      <c r="Z21" s="641" t="s">
        <v>111</v>
      </c>
      <c r="AA21" s="641"/>
      <c r="AB21" s="641"/>
      <c r="AC21" s="641"/>
      <c r="AD21" s="642" t="s">
        <v>111</v>
      </c>
      <c r="AE21" s="642"/>
      <c r="AF21" s="642"/>
      <c r="AG21" s="642"/>
      <c r="AH21" s="642"/>
      <c r="AI21" s="642"/>
      <c r="AJ21" s="642"/>
      <c r="AK21" s="642"/>
      <c r="AL21" s="611" t="s">
        <v>111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380</v>
      </c>
      <c r="S22" s="589"/>
      <c r="T22" s="589"/>
      <c r="U22" s="589"/>
      <c r="V22" s="589"/>
      <c r="W22" s="589"/>
      <c r="X22" s="589"/>
      <c r="Y22" s="590"/>
      <c r="Z22" s="641">
        <v>0</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308715</v>
      </c>
      <c r="S23" s="589"/>
      <c r="T23" s="589"/>
      <c r="U23" s="589"/>
      <c r="V23" s="589"/>
      <c r="W23" s="589"/>
      <c r="X23" s="589"/>
      <c r="Y23" s="590"/>
      <c r="Z23" s="641">
        <v>7.5</v>
      </c>
      <c r="AA23" s="641"/>
      <c r="AB23" s="641"/>
      <c r="AC23" s="641"/>
      <c r="AD23" s="642">
        <v>1397</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13676</v>
      </c>
      <c r="S24" s="589"/>
      <c r="T24" s="589"/>
      <c r="U24" s="589"/>
      <c r="V24" s="589"/>
      <c r="W24" s="589"/>
      <c r="X24" s="589"/>
      <c r="Y24" s="590"/>
      <c r="Z24" s="641">
        <v>0.3</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1616554</v>
      </c>
      <c r="CS24" s="639"/>
      <c r="CT24" s="639"/>
      <c r="CU24" s="639"/>
      <c r="CV24" s="639"/>
      <c r="CW24" s="639"/>
      <c r="CX24" s="639"/>
      <c r="CY24" s="686"/>
      <c r="CZ24" s="690">
        <v>40</v>
      </c>
      <c r="DA24" s="691"/>
      <c r="DB24" s="691"/>
      <c r="DC24" s="692"/>
      <c r="DD24" s="685">
        <v>1277491</v>
      </c>
      <c r="DE24" s="639"/>
      <c r="DF24" s="639"/>
      <c r="DG24" s="639"/>
      <c r="DH24" s="639"/>
      <c r="DI24" s="639"/>
      <c r="DJ24" s="639"/>
      <c r="DK24" s="686"/>
      <c r="DL24" s="685">
        <v>1276174</v>
      </c>
      <c r="DM24" s="639"/>
      <c r="DN24" s="639"/>
      <c r="DO24" s="639"/>
      <c r="DP24" s="639"/>
      <c r="DQ24" s="639"/>
      <c r="DR24" s="639"/>
      <c r="DS24" s="639"/>
      <c r="DT24" s="639"/>
      <c r="DU24" s="639"/>
      <c r="DV24" s="686"/>
      <c r="DW24" s="687">
        <v>64.5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376674</v>
      </c>
      <c r="S25" s="589"/>
      <c r="T25" s="589"/>
      <c r="U25" s="589"/>
      <c r="V25" s="589"/>
      <c r="W25" s="589"/>
      <c r="X25" s="589"/>
      <c r="Y25" s="590"/>
      <c r="Z25" s="641">
        <v>9.1999999999999993</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980622</v>
      </c>
      <c r="CS25" s="607"/>
      <c r="CT25" s="607"/>
      <c r="CU25" s="607"/>
      <c r="CV25" s="607"/>
      <c r="CW25" s="607"/>
      <c r="CX25" s="607"/>
      <c r="CY25" s="608"/>
      <c r="CZ25" s="591">
        <v>24.3</v>
      </c>
      <c r="DA25" s="609"/>
      <c r="DB25" s="609"/>
      <c r="DC25" s="610"/>
      <c r="DD25" s="594">
        <v>710337</v>
      </c>
      <c r="DE25" s="607"/>
      <c r="DF25" s="607"/>
      <c r="DG25" s="607"/>
      <c r="DH25" s="607"/>
      <c r="DI25" s="607"/>
      <c r="DJ25" s="607"/>
      <c r="DK25" s="608"/>
      <c r="DL25" s="594">
        <v>709020</v>
      </c>
      <c r="DM25" s="607"/>
      <c r="DN25" s="607"/>
      <c r="DO25" s="607"/>
      <c r="DP25" s="607"/>
      <c r="DQ25" s="607"/>
      <c r="DR25" s="607"/>
      <c r="DS25" s="607"/>
      <c r="DT25" s="607"/>
      <c r="DU25" s="607"/>
      <c r="DV25" s="608"/>
      <c r="DW25" s="611">
        <v>35.799999999999997</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v>128212</v>
      </c>
      <c r="S26" s="589"/>
      <c r="T26" s="589"/>
      <c r="U26" s="589"/>
      <c r="V26" s="589"/>
      <c r="W26" s="589"/>
      <c r="X26" s="589"/>
      <c r="Y26" s="590"/>
      <c r="Z26" s="641">
        <v>3.1</v>
      </c>
      <c r="AA26" s="641"/>
      <c r="AB26" s="641"/>
      <c r="AC26" s="641"/>
      <c r="AD26" s="642">
        <v>128212</v>
      </c>
      <c r="AE26" s="642"/>
      <c r="AF26" s="642"/>
      <c r="AG26" s="642"/>
      <c r="AH26" s="642"/>
      <c r="AI26" s="642"/>
      <c r="AJ26" s="642"/>
      <c r="AK26" s="642"/>
      <c r="AL26" s="611">
        <v>6.8</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660760</v>
      </c>
      <c r="CS26" s="589"/>
      <c r="CT26" s="589"/>
      <c r="CU26" s="589"/>
      <c r="CV26" s="589"/>
      <c r="CW26" s="589"/>
      <c r="CX26" s="589"/>
      <c r="CY26" s="590"/>
      <c r="CZ26" s="591">
        <v>16.399999999999999</v>
      </c>
      <c r="DA26" s="609"/>
      <c r="DB26" s="609"/>
      <c r="DC26" s="610"/>
      <c r="DD26" s="594">
        <v>437126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968697</v>
      </c>
      <c r="S27" s="589"/>
      <c r="T27" s="589"/>
      <c r="U27" s="589"/>
      <c r="V27" s="589"/>
      <c r="W27" s="589"/>
      <c r="X27" s="589"/>
      <c r="Y27" s="590"/>
      <c r="Z27" s="641">
        <v>23.6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467569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95773</v>
      </c>
      <c r="CS27" s="607"/>
      <c r="CT27" s="607"/>
      <c r="CU27" s="607"/>
      <c r="CV27" s="607"/>
      <c r="CW27" s="607"/>
      <c r="CX27" s="607"/>
      <c r="CY27" s="608"/>
      <c r="CZ27" s="591">
        <v>2.4</v>
      </c>
      <c r="DA27" s="609"/>
      <c r="DB27" s="609"/>
      <c r="DC27" s="610"/>
      <c r="DD27" s="594">
        <v>26995</v>
      </c>
      <c r="DE27" s="607"/>
      <c r="DF27" s="607"/>
      <c r="DG27" s="607"/>
      <c r="DH27" s="607"/>
      <c r="DI27" s="607"/>
      <c r="DJ27" s="607"/>
      <c r="DK27" s="608"/>
      <c r="DL27" s="594">
        <v>26995</v>
      </c>
      <c r="DM27" s="607"/>
      <c r="DN27" s="607"/>
      <c r="DO27" s="607"/>
      <c r="DP27" s="607"/>
      <c r="DQ27" s="607"/>
      <c r="DR27" s="607"/>
      <c r="DS27" s="607"/>
      <c r="DT27" s="607"/>
      <c r="DU27" s="607"/>
      <c r="DV27" s="608"/>
      <c r="DW27" s="611">
        <v>1.4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49668</v>
      </c>
      <c r="S28" s="589"/>
      <c r="T28" s="589"/>
      <c r="U28" s="589"/>
      <c r="V28" s="589"/>
      <c r="W28" s="589"/>
      <c r="X28" s="589"/>
      <c r="Y28" s="590"/>
      <c r="Z28" s="641">
        <v>1.2</v>
      </c>
      <c r="AA28" s="641"/>
      <c r="AB28" s="641"/>
      <c r="AC28" s="641"/>
      <c r="AD28" s="642">
        <v>14338</v>
      </c>
      <c r="AE28" s="642"/>
      <c r="AF28" s="642"/>
      <c r="AG28" s="642"/>
      <c r="AH28" s="642"/>
      <c r="AI28" s="642"/>
      <c r="AJ28" s="642"/>
      <c r="AK28" s="642"/>
      <c r="AL28" s="611">
        <v>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540159</v>
      </c>
      <c r="CS28" s="589"/>
      <c r="CT28" s="589"/>
      <c r="CU28" s="589"/>
      <c r="CV28" s="589"/>
      <c r="CW28" s="589"/>
      <c r="CX28" s="589"/>
      <c r="CY28" s="590"/>
      <c r="CZ28" s="591">
        <v>13.4</v>
      </c>
      <c r="DA28" s="609"/>
      <c r="DB28" s="609"/>
      <c r="DC28" s="610"/>
      <c r="DD28" s="594">
        <v>540159</v>
      </c>
      <c r="DE28" s="589"/>
      <c r="DF28" s="589"/>
      <c r="DG28" s="589"/>
      <c r="DH28" s="589"/>
      <c r="DI28" s="589"/>
      <c r="DJ28" s="589"/>
      <c r="DK28" s="590"/>
      <c r="DL28" s="594">
        <v>540159</v>
      </c>
      <c r="DM28" s="589"/>
      <c r="DN28" s="589"/>
      <c r="DO28" s="589"/>
      <c r="DP28" s="589"/>
      <c r="DQ28" s="589"/>
      <c r="DR28" s="589"/>
      <c r="DS28" s="589"/>
      <c r="DT28" s="589"/>
      <c r="DU28" s="589"/>
      <c r="DV28" s="590"/>
      <c r="DW28" s="611">
        <v>27.3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5489</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540159</v>
      </c>
      <c r="CS29" s="607"/>
      <c r="CT29" s="607"/>
      <c r="CU29" s="607"/>
      <c r="CV29" s="607"/>
      <c r="CW29" s="607"/>
      <c r="CX29" s="607"/>
      <c r="CY29" s="608"/>
      <c r="CZ29" s="591">
        <v>13.4</v>
      </c>
      <c r="DA29" s="609"/>
      <c r="DB29" s="609"/>
      <c r="DC29" s="610"/>
      <c r="DD29" s="594">
        <v>540159</v>
      </c>
      <c r="DE29" s="607"/>
      <c r="DF29" s="607"/>
      <c r="DG29" s="607"/>
      <c r="DH29" s="607"/>
      <c r="DI29" s="607"/>
      <c r="DJ29" s="607"/>
      <c r="DK29" s="608"/>
      <c r="DL29" s="594">
        <v>540159</v>
      </c>
      <c r="DM29" s="607"/>
      <c r="DN29" s="607"/>
      <c r="DO29" s="607"/>
      <c r="DP29" s="607"/>
      <c r="DQ29" s="607"/>
      <c r="DR29" s="607"/>
      <c r="DS29" s="607"/>
      <c r="DT29" s="607"/>
      <c r="DU29" s="607"/>
      <c r="DV29" s="608"/>
      <c r="DW29" s="611">
        <v>27.3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66978</v>
      </c>
      <c r="S30" s="589"/>
      <c r="T30" s="589"/>
      <c r="U30" s="589"/>
      <c r="V30" s="589"/>
      <c r="W30" s="589"/>
      <c r="X30" s="589"/>
      <c r="Y30" s="590"/>
      <c r="Z30" s="641">
        <v>1.6</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99.5</v>
      </c>
      <c r="BH30" s="655"/>
      <c r="BI30" s="655"/>
      <c r="BJ30" s="655"/>
      <c r="BK30" s="655"/>
      <c r="BL30" s="655"/>
      <c r="BM30" s="656">
        <v>98.9</v>
      </c>
      <c r="BN30" s="655"/>
      <c r="BO30" s="655"/>
      <c r="BP30" s="655"/>
      <c r="BQ30" s="657"/>
      <c r="BR30" s="654">
        <v>99.5</v>
      </c>
      <c r="BS30" s="655"/>
      <c r="BT30" s="655"/>
      <c r="BU30" s="655"/>
      <c r="BV30" s="655"/>
      <c r="BW30" s="655"/>
      <c r="BX30" s="656">
        <v>98.9</v>
      </c>
      <c r="BY30" s="655"/>
      <c r="BZ30" s="655"/>
      <c r="CA30" s="655"/>
      <c r="CB30" s="657"/>
      <c r="CD30" s="660"/>
      <c r="CE30" s="661"/>
      <c r="CF30" s="625" t="s">
        <v>291</v>
      </c>
      <c r="CG30" s="622"/>
      <c r="CH30" s="622"/>
      <c r="CI30" s="622"/>
      <c r="CJ30" s="622"/>
      <c r="CK30" s="622"/>
      <c r="CL30" s="622"/>
      <c r="CM30" s="622"/>
      <c r="CN30" s="622"/>
      <c r="CO30" s="622"/>
      <c r="CP30" s="622"/>
      <c r="CQ30" s="623"/>
      <c r="CR30" s="588">
        <v>493317</v>
      </c>
      <c r="CS30" s="589"/>
      <c r="CT30" s="589"/>
      <c r="CU30" s="589"/>
      <c r="CV30" s="589"/>
      <c r="CW30" s="589"/>
      <c r="CX30" s="589"/>
      <c r="CY30" s="590"/>
      <c r="CZ30" s="591">
        <v>12.2</v>
      </c>
      <c r="DA30" s="609"/>
      <c r="DB30" s="609"/>
      <c r="DC30" s="610"/>
      <c r="DD30" s="594">
        <v>493317</v>
      </c>
      <c r="DE30" s="589"/>
      <c r="DF30" s="589"/>
      <c r="DG30" s="589"/>
      <c r="DH30" s="589"/>
      <c r="DI30" s="589"/>
      <c r="DJ30" s="589"/>
      <c r="DK30" s="590"/>
      <c r="DL30" s="594">
        <v>493317</v>
      </c>
      <c r="DM30" s="589"/>
      <c r="DN30" s="589"/>
      <c r="DO30" s="589"/>
      <c r="DP30" s="589"/>
      <c r="DQ30" s="589"/>
      <c r="DR30" s="589"/>
      <c r="DS30" s="589"/>
      <c r="DT30" s="589"/>
      <c r="DU30" s="589"/>
      <c r="DV30" s="590"/>
      <c r="DW30" s="611">
        <v>24.9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88689</v>
      </c>
      <c r="S31" s="589"/>
      <c r="T31" s="589"/>
      <c r="U31" s="589"/>
      <c r="V31" s="589"/>
      <c r="W31" s="589"/>
      <c r="X31" s="589"/>
      <c r="Y31" s="590"/>
      <c r="Z31" s="641">
        <v>2.2000000000000002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99.5</v>
      </c>
      <c r="BH31" s="607"/>
      <c r="BI31" s="607"/>
      <c r="BJ31" s="607"/>
      <c r="BK31" s="607"/>
      <c r="BL31" s="607"/>
      <c r="BM31" s="643">
        <v>98.8</v>
      </c>
      <c r="BN31" s="653"/>
      <c r="BO31" s="653"/>
      <c r="BP31" s="653"/>
      <c r="BQ31" s="617"/>
      <c r="BR31" s="652">
        <v>99.3</v>
      </c>
      <c r="BS31" s="607"/>
      <c r="BT31" s="607"/>
      <c r="BU31" s="607"/>
      <c r="BV31" s="607"/>
      <c r="BW31" s="607"/>
      <c r="BX31" s="643">
        <v>98.8</v>
      </c>
      <c r="BY31" s="653"/>
      <c r="BZ31" s="653"/>
      <c r="CA31" s="653"/>
      <c r="CB31" s="617"/>
      <c r="CD31" s="660"/>
      <c r="CE31" s="661"/>
      <c r="CF31" s="625" t="s">
        <v>295</v>
      </c>
      <c r="CG31" s="622"/>
      <c r="CH31" s="622"/>
      <c r="CI31" s="622"/>
      <c r="CJ31" s="622"/>
      <c r="CK31" s="622"/>
      <c r="CL31" s="622"/>
      <c r="CM31" s="622"/>
      <c r="CN31" s="622"/>
      <c r="CO31" s="622"/>
      <c r="CP31" s="622"/>
      <c r="CQ31" s="623"/>
      <c r="CR31" s="588">
        <v>46842</v>
      </c>
      <c r="CS31" s="607"/>
      <c r="CT31" s="607"/>
      <c r="CU31" s="607"/>
      <c r="CV31" s="607"/>
      <c r="CW31" s="607"/>
      <c r="CX31" s="607"/>
      <c r="CY31" s="608"/>
      <c r="CZ31" s="591">
        <v>1.2</v>
      </c>
      <c r="DA31" s="609"/>
      <c r="DB31" s="609"/>
      <c r="DC31" s="610"/>
      <c r="DD31" s="594">
        <v>46842</v>
      </c>
      <c r="DE31" s="607"/>
      <c r="DF31" s="607"/>
      <c r="DG31" s="607"/>
      <c r="DH31" s="607"/>
      <c r="DI31" s="607"/>
      <c r="DJ31" s="607"/>
      <c r="DK31" s="608"/>
      <c r="DL31" s="594">
        <v>46842</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57801</v>
      </c>
      <c r="S32" s="589"/>
      <c r="T32" s="589"/>
      <c r="U32" s="589"/>
      <c r="V32" s="589"/>
      <c r="W32" s="589"/>
      <c r="X32" s="589"/>
      <c r="Y32" s="590"/>
      <c r="Z32" s="641">
        <v>1.4</v>
      </c>
      <c r="AA32" s="641"/>
      <c r="AB32" s="641"/>
      <c r="AC32" s="641"/>
      <c r="AD32" s="642">
        <v>132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99.5</v>
      </c>
      <c r="BH32" s="573"/>
      <c r="BI32" s="573"/>
      <c r="BJ32" s="573"/>
      <c r="BK32" s="573"/>
      <c r="BL32" s="573"/>
      <c r="BM32" s="636">
        <v>98.5</v>
      </c>
      <c r="BN32" s="573"/>
      <c r="BO32" s="573"/>
      <c r="BP32" s="573"/>
      <c r="BQ32" s="630"/>
      <c r="BR32" s="651">
        <v>99.7</v>
      </c>
      <c r="BS32" s="573"/>
      <c r="BT32" s="573"/>
      <c r="BU32" s="573"/>
      <c r="BV32" s="573"/>
      <c r="BW32" s="573"/>
      <c r="BX32" s="636">
        <v>98.7</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102900</v>
      </c>
      <c r="S33" s="589"/>
      <c r="T33" s="589"/>
      <c r="U33" s="589"/>
      <c r="V33" s="589"/>
      <c r="W33" s="589"/>
      <c r="X33" s="589"/>
      <c r="Y33" s="590"/>
      <c r="Z33" s="641">
        <v>2.5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2045094</v>
      </c>
      <c r="CS33" s="607"/>
      <c r="CT33" s="607"/>
      <c r="CU33" s="607"/>
      <c r="CV33" s="607"/>
      <c r="CW33" s="607"/>
      <c r="CX33" s="607"/>
      <c r="CY33" s="608"/>
      <c r="CZ33" s="591">
        <v>50.6</v>
      </c>
      <c r="DA33" s="609"/>
      <c r="DB33" s="609"/>
      <c r="DC33" s="610"/>
      <c r="DD33" s="594">
        <v>939105</v>
      </c>
      <c r="DE33" s="607"/>
      <c r="DF33" s="607"/>
      <c r="DG33" s="607"/>
      <c r="DH33" s="607"/>
      <c r="DI33" s="607"/>
      <c r="DJ33" s="607"/>
      <c r="DK33" s="608"/>
      <c r="DL33" s="594">
        <v>503718</v>
      </c>
      <c r="DM33" s="607"/>
      <c r="DN33" s="607"/>
      <c r="DO33" s="607"/>
      <c r="DP33" s="607"/>
      <c r="DQ33" s="607"/>
      <c r="DR33" s="607"/>
      <c r="DS33" s="607"/>
      <c r="DT33" s="607"/>
      <c r="DU33" s="607"/>
      <c r="DV33" s="608"/>
      <c r="DW33" s="611">
        <v>25.5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1241876</v>
      </c>
      <c r="CS34" s="589"/>
      <c r="CT34" s="589"/>
      <c r="CU34" s="589"/>
      <c r="CV34" s="589"/>
      <c r="CW34" s="589"/>
      <c r="CX34" s="589"/>
      <c r="CY34" s="590"/>
      <c r="CZ34" s="591">
        <v>30.7</v>
      </c>
      <c r="DA34" s="609"/>
      <c r="DB34" s="609"/>
      <c r="DC34" s="610"/>
      <c r="DD34" s="594">
        <v>380310</v>
      </c>
      <c r="DE34" s="589"/>
      <c r="DF34" s="589"/>
      <c r="DG34" s="589"/>
      <c r="DH34" s="589"/>
      <c r="DI34" s="589"/>
      <c r="DJ34" s="589"/>
      <c r="DK34" s="590"/>
      <c r="DL34" s="594">
        <v>320054</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102900</v>
      </c>
      <c r="S35" s="589"/>
      <c r="T35" s="589"/>
      <c r="U35" s="589"/>
      <c r="V35" s="589"/>
      <c r="W35" s="589"/>
      <c r="X35" s="589"/>
      <c r="Y35" s="590"/>
      <c r="Z35" s="641">
        <v>2.5</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293330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3001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79540</v>
      </c>
      <c r="CS35" s="607"/>
      <c r="CT35" s="607"/>
      <c r="CU35" s="607"/>
      <c r="CV35" s="607"/>
      <c r="CW35" s="607"/>
      <c r="CX35" s="607"/>
      <c r="CY35" s="608"/>
      <c r="CZ35" s="591">
        <v>2</v>
      </c>
      <c r="DA35" s="609"/>
      <c r="DB35" s="609"/>
      <c r="DC35" s="610"/>
      <c r="DD35" s="594">
        <v>30974</v>
      </c>
      <c r="DE35" s="607"/>
      <c r="DF35" s="607"/>
      <c r="DG35" s="607"/>
      <c r="DH35" s="607"/>
      <c r="DI35" s="607"/>
      <c r="DJ35" s="607"/>
      <c r="DK35" s="608"/>
      <c r="DL35" s="594">
        <v>30974</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4109722</v>
      </c>
      <c r="S36" s="629"/>
      <c r="T36" s="629"/>
      <c r="U36" s="629"/>
      <c r="V36" s="629"/>
      <c r="W36" s="629"/>
      <c r="X36" s="629"/>
      <c r="Y36" s="632"/>
      <c r="Z36" s="633">
        <v>100</v>
      </c>
      <c r="AA36" s="633"/>
      <c r="AB36" s="633"/>
      <c r="AC36" s="633"/>
      <c r="AD36" s="634">
        <v>1875863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46103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-54741</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226843</v>
      </c>
      <c r="CS36" s="589"/>
      <c r="CT36" s="589"/>
      <c r="CU36" s="589"/>
      <c r="CV36" s="589"/>
      <c r="CW36" s="589"/>
      <c r="CX36" s="589"/>
      <c r="CY36" s="590"/>
      <c r="CZ36" s="591">
        <v>5.6</v>
      </c>
      <c r="DA36" s="609"/>
      <c r="DB36" s="609"/>
      <c r="DC36" s="610"/>
      <c r="DD36" s="594">
        <v>106313</v>
      </c>
      <c r="DE36" s="589"/>
      <c r="DF36" s="589"/>
      <c r="DG36" s="589"/>
      <c r="DH36" s="589"/>
      <c r="DI36" s="589"/>
      <c r="DJ36" s="589"/>
      <c r="DK36" s="590"/>
      <c r="DL36" s="594">
        <v>91851</v>
      </c>
      <c r="DM36" s="589"/>
      <c r="DN36" s="589"/>
      <c r="DO36" s="589"/>
      <c r="DP36" s="589"/>
      <c r="DQ36" s="589"/>
      <c r="DR36" s="589"/>
      <c r="DS36" s="589"/>
      <c r="DT36" s="589"/>
      <c r="DU36" s="589"/>
      <c r="DV36" s="590"/>
      <c r="DW36" s="611">
        <v>4.5999999999999996</v>
      </c>
      <c r="DX36" s="612"/>
      <c r="DY36" s="612"/>
      <c r="DZ36" s="612"/>
      <c r="EA36" s="612"/>
      <c r="EB36" s="612"/>
      <c r="EC36" s="613"/>
    </row>
    <row r="37" spans="2:133" ht="11.25" customHeight="1">
      <c r="AQ37" s="614" t="s">
        <v>313</v>
      </c>
      <c r="AR37" s="615"/>
      <c r="AS37" s="615"/>
      <c r="AT37" s="615"/>
      <c r="AU37" s="615"/>
      <c r="AV37" s="615"/>
      <c r="AW37" s="615"/>
      <c r="AX37" s="615"/>
      <c r="AY37" s="616"/>
      <c r="AZ37" s="588">
        <v>9451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655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2824</v>
      </c>
      <c r="CS37" s="607"/>
      <c r="CT37" s="607"/>
      <c r="CU37" s="607"/>
      <c r="CV37" s="607"/>
      <c r="CW37" s="607"/>
      <c r="CX37" s="607"/>
      <c r="CY37" s="608"/>
      <c r="CZ37" s="591">
        <v>0.1</v>
      </c>
      <c r="DA37" s="609"/>
      <c r="DB37" s="609"/>
      <c r="DC37" s="610"/>
      <c r="DD37" s="594">
        <v>2824</v>
      </c>
      <c r="DE37" s="607"/>
      <c r="DF37" s="607"/>
      <c r="DG37" s="607"/>
      <c r="DH37" s="607"/>
      <c r="DI37" s="607"/>
      <c r="DJ37" s="607"/>
      <c r="DK37" s="608"/>
      <c r="DL37" s="594">
        <v>2784</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1128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293330</v>
      </c>
      <c r="CS38" s="589"/>
      <c r="CT38" s="589"/>
      <c r="CU38" s="589"/>
      <c r="CV38" s="589"/>
      <c r="CW38" s="589"/>
      <c r="CX38" s="589"/>
      <c r="CY38" s="590"/>
      <c r="CZ38" s="591">
        <v>7.3</v>
      </c>
      <c r="DA38" s="609"/>
      <c r="DB38" s="609"/>
      <c r="DC38" s="610"/>
      <c r="DD38" s="594">
        <v>236287</v>
      </c>
      <c r="DE38" s="589"/>
      <c r="DF38" s="589"/>
      <c r="DG38" s="589"/>
      <c r="DH38" s="589"/>
      <c r="DI38" s="589"/>
      <c r="DJ38" s="589"/>
      <c r="DK38" s="590"/>
      <c r="DL38" s="594">
        <v>60839</v>
      </c>
      <c r="DM38" s="589"/>
      <c r="DN38" s="589"/>
      <c r="DO38" s="589"/>
      <c r="DP38" s="589"/>
      <c r="DQ38" s="589"/>
      <c r="DR38" s="589"/>
      <c r="DS38" s="589"/>
      <c r="DT38" s="589"/>
      <c r="DU38" s="589"/>
      <c r="DV38" s="590"/>
      <c r="DW38" s="611">
        <v>3.1</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198105</v>
      </c>
      <c r="CS39" s="607"/>
      <c r="CT39" s="607"/>
      <c r="CU39" s="607"/>
      <c r="CV39" s="607"/>
      <c r="CW39" s="607"/>
      <c r="CX39" s="607"/>
      <c r="CY39" s="608"/>
      <c r="CZ39" s="591">
        <v>4.9000000000000004</v>
      </c>
      <c r="DA39" s="609"/>
      <c r="DB39" s="609"/>
      <c r="DC39" s="610"/>
      <c r="DD39" s="594">
        <v>182286</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67800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5400</v>
      </c>
      <c r="CS40" s="589"/>
      <c r="CT40" s="589"/>
      <c r="CU40" s="589"/>
      <c r="CV40" s="589"/>
      <c r="CW40" s="589"/>
      <c r="CX40" s="589"/>
      <c r="CY40" s="590"/>
      <c r="CZ40" s="591">
        <v>0.1</v>
      </c>
      <c r="DA40" s="609"/>
      <c r="DB40" s="609"/>
      <c r="DC40" s="610"/>
      <c r="DD40" s="594">
        <v>2935</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169976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158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378321</v>
      </c>
      <c r="CS42" s="589"/>
      <c r="CT42" s="589"/>
      <c r="CU42" s="589"/>
      <c r="CV42" s="589"/>
      <c r="CW42" s="589"/>
      <c r="CX42" s="589"/>
      <c r="CY42" s="590"/>
      <c r="CZ42" s="591">
        <v>9.4</v>
      </c>
      <c r="DA42" s="592"/>
      <c r="DB42" s="592"/>
      <c r="DC42" s="593"/>
      <c r="DD42" s="594">
        <v>126153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317</v>
      </c>
      <c r="CS43" s="607"/>
      <c r="CT43" s="607"/>
      <c r="CU43" s="607"/>
      <c r="CV43" s="607"/>
      <c r="CW43" s="607"/>
      <c r="CX43" s="607"/>
      <c r="CY43" s="608"/>
      <c r="CZ43" s="591" t="s">
        <v>317</v>
      </c>
      <c r="DA43" s="609"/>
      <c r="DB43" s="609"/>
      <c r="DC43" s="610"/>
      <c r="DD43" s="594" t="s">
        <v>317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378321</v>
      </c>
      <c r="CS44" s="589"/>
      <c r="CT44" s="589"/>
      <c r="CU44" s="589"/>
      <c r="CV44" s="589"/>
      <c r="CW44" s="589"/>
      <c r="CX44" s="589"/>
      <c r="CY44" s="590"/>
      <c r="CZ44" s="591">
        <v>9.4</v>
      </c>
      <c r="DA44" s="592"/>
      <c r="DB44" s="592"/>
      <c r="DC44" s="593"/>
      <c r="DD44" s="594">
        <v>126153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132863</v>
      </c>
      <c r="CS45" s="607"/>
      <c r="CT45" s="607"/>
      <c r="CU45" s="607"/>
      <c r="CV45" s="607"/>
      <c r="CW45" s="607"/>
      <c r="CX45" s="607"/>
      <c r="CY45" s="608"/>
      <c r="CZ45" s="591">
        <v>3.3</v>
      </c>
      <c r="DA45" s="609"/>
      <c r="DB45" s="609"/>
      <c r="DC45" s="610"/>
      <c r="DD45" s="594">
        <v>10865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245458</v>
      </c>
      <c r="CS46" s="589"/>
      <c r="CT46" s="589"/>
      <c r="CU46" s="589"/>
      <c r="CV46" s="589"/>
      <c r="CW46" s="589"/>
      <c r="CX46" s="589"/>
      <c r="CY46" s="590"/>
      <c r="CZ46" s="591">
        <v>6.1</v>
      </c>
      <c r="DA46" s="592"/>
      <c r="DB46" s="592"/>
      <c r="DC46" s="593"/>
      <c r="DD46" s="594">
        <v>115288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317</v>
      </c>
      <c r="CS47" s="607"/>
      <c r="CT47" s="607"/>
      <c r="CU47" s="607"/>
      <c r="CV47" s="607"/>
      <c r="CW47" s="607"/>
      <c r="CX47" s="607"/>
      <c r="CY47" s="608"/>
      <c r="CZ47" s="591" t="s">
        <v>317</v>
      </c>
      <c r="DA47" s="609"/>
      <c r="DB47" s="609"/>
      <c r="DC47" s="610"/>
      <c r="DD47" s="594" t="s">
        <v>317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4039969</v>
      </c>
      <c r="CS49" s="573"/>
      <c r="CT49" s="573"/>
      <c r="CU49" s="573"/>
      <c r="CV49" s="573"/>
      <c r="CW49" s="573"/>
      <c r="CX49" s="573"/>
      <c r="CY49" s="574"/>
      <c r="CZ49" s="575">
        <v>100</v>
      </c>
      <c r="DA49" s="576"/>
      <c r="DB49" s="576"/>
      <c r="DC49" s="577"/>
      <c r="DD49" s="578">
        <v>2342749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1">
        <v>4016</v>
      </c>
      <c r="R7" s="1102"/>
      <c r="S7" s="1102"/>
      <c r="T7" s="1102"/>
      <c r="U7" s="1102"/>
      <c r="V7" s="1102">
        <v>3947</v>
      </c>
      <c r="W7" s="1102"/>
      <c r="X7" s="1102"/>
      <c r="Y7" s="1102"/>
      <c r="Z7" s="1102"/>
      <c r="AA7" s="1102">
        <v>69</v>
      </c>
      <c r="AB7" s="1102"/>
      <c r="AC7" s="1102"/>
      <c r="AD7" s="1102"/>
      <c r="AE7" s="1103"/>
      <c r="AF7" s="1104">
        <v>69</v>
      </c>
      <c r="AG7" s="1105"/>
      <c r="AH7" s="1105"/>
      <c r="AI7" s="1105"/>
      <c r="AJ7" s="1106"/>
      <c r="AK7" s="1088">
        <v>72</v>
      </c>
      <c r="AL7" s="1089"/>
      <c r="AM7" s="1089"/>
      <c r="AN7" s="1089"/>
      <c r="AO7" s="1089"/>
      <c r="AP7" s="1089">
        <v>2830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546</v>
      </c>
      <c r="BT7" s="1093"/>
      <c r="BU7" s="1093"/>
      <c r="BV7" s="1093"/>
      <c r="BW7" s="1093"/>
      <c r="BX7" s="1093"/>
      <c r="BY7" s="1093"/>
      <c r="BZ7" s="1093"/>
      <c r="CA7" s="1093"/>
      <c r="CB7" s="1093"/>
      <c r="CC7" s="1093"/>
      <c r="CD7" s="1093"/>
      <c r="CE7" s="1093"/>
      <c r="CF7" s="1093"/>
      <c r="CG7" s="1094"/>
      <c r="CH7" s="1085">
        <v>4431</v>
      </c>
      <c r="CI7" s="1086"/>
      <c r="CJ7" s="1086"/>
      <c r="CK7" s="1086"/>
      <c r="CL7" s="1087"/>
      <c r="CM7" s="1085">
        <v>17</v>
      </c>
      <c r="CN7" s="1086"/>
      <c r="CO7" s="1086"/>
      <c r="CP7" s="1086"/>
      <c r="CQ7" s="1087"/>
      <c r="CR7" s="1085">
        <v>19</v>
      </c>
      <c r="CS7" s="1086"/>
      <c r="CT7" s="1086"/>
      <c r="CU7" s="1086"/>
      <c r="CV7" s="1087"/>
      <c r="CW7" s="1085">
        <v>0</v>
      </c>
      <c r="CX7" s="1086"/>
      <c r="CY7" s="1086"/>
      <c r="CZ7" s="1086"/>
      <c r="DA7" s="1087"/>
      <c r="DB7" s="1085">
        <v>0</v>
      </c>
      <c r="DC7" s="1086"/>
      <c r="DD7" s="1086"/>
      <c r="DE7" s="1086"/>
      <c r="DF7" s="1087"/>
      <c r="DG7" s="1085">
        <v>0</v>
      </c>
      <c r="DH7" s="1086"/>
      <c r="DI7" s="1086"/>
      <c r="DJ7" s="1086"/>
      <c r="DK7" s="1087"/>
      <c r="DL7" s="1085">
        <v>0</v>
      </c>
      <c r="DM7" s="1086"/>
      <c r="DN7" s="1086"/>
      <c r="DO7" s="1086"/>
      <c r="DP7" s="1087"/>
      <c r="DQ7" s="1085">
        <v>0</v>
      </c>
      <c r="DR7" s="1086"/>
      <c r="DS7" s="1086"/>
      <c r="DT7" s="1086"/>
      <c r="DU7" s="1087"/>
      <c r="DV7" s="1112"/>
      <c r="DW7" s="1113"/>
      <c r="DX7" s="1113"/>
      <c r="DY7" s="1113"/>
      <c r="DZ7" s="1114"/>
      <c r="EA7" s="205"/>
    </row>
    <row r="8" spans="1:131" s="206" customFormat="1" ht="26.25" customHeight="1">
      <c r="A8" s="212">
        <v>2</v>
      </c>
      <c r="B8" s="1028" t="s">
        <v>365</v>
      </c>
      <c r="C8" s="1029"/>
      <c r="D8" s="1029"/>
      <c r="E8" s="1029"/>
      <c r="F8" s="1029"/>
      <c r="G8" s="1029"/>
      <c r="H8" s="1029"/>
      <c r="I8" s="1029"/>
      <c r="J8" s="1029"/>
      <c r="K8" s="1029"/>
      <c r="L8" s="1029"/>
      <c r="M8" s="1029"/>
      <c r="N8" s="1029"/>
      <c r="O8" s="1029"/>
      <c r="P8" s="1030"/>
      <c r="Q8" s="1040">
        <v>8</v>
      </c>
      <c r="R8" s="1041"/>
      <c r="S8" s="1041"/>
      <c r="T8" s="1041"/>
      <c r="U8" s="1041"/>
      <c r="V8" s="1041">
        <v>7</v>
      </c>
      <c r="W8" s="1041"/>
      <c r="X8" s="1041"/>
      <c r="Y8" s="1041"/>
      <c r="Z8" s="1041"/>
      <c r="AA8" s="1041">
        <v>1</v>
      </c>
      <c r="AB8" s="1041"/>
      <c r="AC8" s="1041"/>
      <c r="AD8" s="1041"/>
      <c r="AE8" s="1042"/>
      <c r="AF8" s="1034">
        <v>1</v>
      </c>
      <c r="AG8" s="1035"/>
      <c r="AH8" s="1035"/>
      <c r="AI8" s="1035"/>
      <c r="AJ8" s="1036"/>
      <c r="AK8" s="1083">
        <v>0</v>
      </c>
      <c r="AL8" s="1084"/>
      <c r="AM8" s="1084"/>
      <c r="AN8" s="1084"/>
      <c r="AO8" s="1084"/>
      <c r="AP8" s="1084" t="s">
        <v>535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t="s">
        <v>366</v>
      </c>
      <c r="C9" s="1029"/>
      <c r="D9" s="1029"/>
      <c r="E9" s="1029"/>
      <c r="F9" s="1029"/>
      <c r="G9" s="1029"/>
      <c r="H9" s="1029"/>
      <c r="I9" s="1029"/>
      <c r="J9" s="1029"/>
      <c r="K9" s="1029"/>
      <c r="L9" s="1029"/>
      <c r="M9" s="1029"/>
      <c r="N9" s="1029"/>
      <c r="O9" s="1029"/>
      <c r="P9" s="1030"/>
      <c r="Q9" s="1040">
        <v>251</v>
      </c>
      <c r="R9" s="1041"/>
      <c r="S9" s="1041"/>
      <c r="T9" s="1041"/>
      <c r="U9" s="1041"/>
      <c r="V9" s="1041">
        <v>251</v>
      </c>
      <c r="W9" s="1041"/>
      <c r="X9" s="1041"/>
      <c r="Y9" s="1041"/>
      <c r="Z9" s="1041"/>
      <c r="AA9" s="1041">
        <v>0</v>
      </c>
      <c r="AB9" s="1041"/>
      <c r="AC9" s="1041"/>
      <c r="AD9" s="1041"/>
      <c r="AE9" s="1042"/>
      <c r="AF9" s="1034">
        <v>0</v>
      </c>
      <c r="AG9" s="1035"/>
      <c r="AH9" s="1035"/>
      <c r="AI9" s="1035"/>
      <c r="AJ9" s="1036"/>
      <c r="AK9" s="1083">
        <v>161</v>
      </c>
      <c r="AL9" s="1084"/>
      <c r="AM9" s="1084"/>
      <c r="AN9" s="1084"/>
      <c r="AO9" s="1084"/>
      <c r="AP9" s="1084">
        <v>421</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367</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5">
        <v>4275</v>
      </c>
      <c r="R23" s="1066"/>
      <c r="S23" s="1066"/>
      <c r="T23" s="1066"/>
      <c r="U23" s="1066"/>
      <c r="V23" s="1066">
        <v>4205</v>
      </c>
      <c r="W23" s="1066"/>
      <c r="X23" s="1066"/>
      <c r="Y23" s="1066"/>
      <c r="Z23" s="1066"/>
      <c r="AA23" s="1066">
        <v>70</v>
      </c>
      <c r="AB23" s="1066"/>
      <c r="AC23" s="1066"/>
      <c r="AD23" s="1066"/>
      <c r="AE23" s="1067"/>
      <c r="AF23" s="1068">
        <v>70</v>
      </c>
      <c r="AG23" s="1066"/>
      <c r="AH23" s="1066"/>
      <c r="AI23" s="1066"/>
      <c r="AJ23" s="1069"/>
      <c r="AK23" s="1070"/>
      <c r="AL23" s="1071"/>
      <c r="AM23" s="1071"/>
      <c r="AN23" s="1071"/>
      <c r="AO23" s="1071"/>
      <c r="AP23" s="1066">
        <v>3251</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341</v>
      </c>
      <c r="R28" s="1051"/>
      <c r="S28" s="1051"/>
      <c r="T28" s="1051"/>
      <c r="U28" s="1051"/>
      <c r="V28" s="1051">
        <v>338</v>
      </c>
      <c r="W28" s="1051"/>
      <c r="X28" s="1051"/>
      <c r="Y28" s="1051"/>
      <c r="Z28" s="1051"/>
      <c r="AA28" s="1051">
        <v>3</v>
      </c>
      <c r="AB28" s="1051"/>
      <c r="AC28" s="1051"/>
      <c r="AD28" s="1051"/>
      <c r="AE28" s="1052"/>
      <c r="AF28" s="1053">
        <v>3</v>
      </c>
      <c r="AG28" s="1051"/>
      <c r="AH28" s="1051"/>
      <c r="AI28" s="1051"/>
      <c r="AJ28" s="1054"/>
      <c r="AK28" s="1055">
        <v>58</v>
      </c>
      <c r="AL28" s="1043"/>
      <c r="AM28" s="1043"/>
      <c r="AN28" s="1043"/>
      <c r="AO28" s="1043"/>
      <c r="AP28" s="1043" t="s">
        <v>536</v>
      </c>
      <c r="AQ28" s="1043"/>
      <c r="AR28" s="1043"/>
      <c r="AS28" s="1043"/>
      <c r="AT28" s="1043"/>
      <c r="AU28" s="1043" t="s">
        <v>537</v>
      </c>
      <c r="AV28" s="1043"/>
      <c r="AW28" s="1043"/>
      <c r="AX28" s="1043"/>
      <c r="AY28" s="1043"/>
      <c r="AZ28" s="1044" t="s">
        <v>538</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381</v>
      </c>
      <c r="C29" s="1029"/>
      <c r="D29" s="1029"/>
      <c r="E29" s="1029"/>
      <c r="F29" s="1029"/>
      <c r="G29" s="1029"/>
      <c r="H29" s="1029"/>
      <c r="I29" s="1029"/>
      <c r="J29" s="1029"/>
      <c r="K29" s="1029"/>
      <c r="L29" s="1029"/>
      <c r="M29" s="1029"/>
      <c r="N29" s="1029"/>
      <c r="O29" s="1029"/>
      <c r="P29" s="1030"/>
      <c r="Q29" s="1040">
        <v>75</v>
      </c>
      <c r="R29" s="1041"/>
      <c r="S29" s="1041"/>
      <c r="T29" s="1041"/>
      <c r="U29" s="1041"/>
      <c r="V29" s="1041">
        <v>65</v>
      </c>
      <c r="W29" s="1041"/>
      <c r="X29" s="1041"/>
      <c r="Y29" s="1041"/>
      <c r="Z29" s="1041"/>
      <c r="AA29" s="1041">
        <v>10</v>
      </c>
      <c r="AB29" s="1041"/>
      <c r="AC29" s="1041"/>
      <c r="AD29" s="1041"/>
      <c r="AE29" s="1042"/>
      <c r="AF29" s="1034">
        <v>10</v>
      </c>
      <c r="AG29" s="1035"/>
      <c r="AH29" s="1035"/>
      <c r="AI29" s="1035"/>
      <c r="AJ29" s="1036"/>
      <c r="AK29" s="976">
        <v>10</v>
      </c>
      <c r="AL29" s="967"/>
      <c r="AM29" s="967"/>
      <c r="AN29" s="967"/>
      <c r="AO29" s="967"/>
      <c r="AP29" s="967" t="s">
        <v>535</v>
      </c>
      <c r="AQ29" s="967"/>
      <c r="AR29" s="967"/>
      <c r="AS29" s="967"/>
      <c r="AT29" s="967"/>
      <c r="AU29" s="967" t="s">
        <v>537</v>
      </c>
      <c r="AV29" s="967"/>
      <c r="AW29" s="967"/>
      <c r="AX29" s="967"/>
      <c r="AY29" s="967"/>
      <c r="AZ29" s="1039" t="s">
        <v>535</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382</v>
      </c>
      <c r="C30" s="1029"/>
      <c r="D30" s="1029"/>
      <c r="E30" s="1029"/>
      <c r="F30" s="1029"/>
      <c r="G30" s="1029"/>
      <c r="H30" s="1029"/>
      <c r="I30" s="1029"/>
      <c r="J30" s="1029"/>
      <c r="K30" s="1029"/>
      <c r="L30" s="1029"/>
      <c r="M30" s="1029"/>
      <c r="N30" s="1029"/>
      <c r="O30" s="1029"/>
      <c r="P30" s="1030"/>
      <c r="Q30" s="1040">
        <v>151</v>
      </c>
      <c r="R30" s="1041"/>
      <c r="S30" s="1041"/>
      <c r="T30" s="1041"/>
      <c r="U30" s="1041"/>
      <c r="V30" s="1041">
        <v>149</v>
      </c>
      <c r="W30" s="1041"/>
      <c r="X30" s="1041"/>
      <c r="Y30" s="1041"/>
      <c r="Z30" s="1041"/>
      <c r="AA30" s="1041">
        <v>2</v>
      </c>
      <c r="AB30" s="1041"/>
      <c r="AC30" s="1041"/>
      <c r="AD30" s="1041"/>
      <c r="AE30" s="1042"/>
      <c r="AF30" s="1034">
        <v>2</v>
      </c>
      <c r="AG30" s="1035"/>
      <c r="AH30" s="1035"/>
      <c r="AI30" s="1035"/>
      <c r="AJ30" s="1036"/>
      <c r="AK30" s="976">
        <v>115</v>
      </c>
      <c r="AL30" s="967"/>
      <c r="AM30" s="967"/>
      <c r="AN30" s="967"/>
      <c r="AO30" s="967"/>
      <c r="AP30" s="967" t="s">
        <v>537</v>
      </c>
      <c r="AQ30" s="967"/>
      <c r="AR30" s="967"/>
      <c r="AS30" s="967"/>
      <c r="AT30" s="967"/>
      <c r="AU30" s="967" t="s">
        <v>537</v>
      </c>
      <c r="AV30" s="967"/>
      <c r="AW30" s="967"/>
      <c r="AX30" s="967"/>
      <c r="AY30" s="967"/>
      <c r="AZ30" s="1039" t="s">
        <v>536</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383</v>
      </c>
      <c r="C31" s="1029"/>
      <c r="D31" s="1029"/>
      <c r="E31" s="1029"/>
      <c r="F31" s="1029"/>
      <c r="G31" s="1029"/>
      <c r="H31" s="1029"/>
      <c r="I31" s="1029"/>
      <c r="J31" s="1029"/>
      <c r="K31" s="1029"/>
      <c r="L31" s="1029"/>
      <c r="M31" s="1029"/>
      <c r="N31" s="1029"/>
      <c r="O31" s="1029"/>
      <c r="P31" s="1030"/>
      <c r="Q31" s="1040">
        <v>28</v>
      </c>
      <c r="R31" s="1041"/>
      <c r="S31" s="1041"/>
      <c r="T31" s="1041"/>
      <c r="U31" s="1041"/>
      <c r="V31" s="1041">
        <v>28</v>
      </c>
      <c r="W31" s="1041"/>
      <c r="X31" s="1041"/>
      <c r="Y31" s="1041"/>
      <c r="Z31" s="1041"/>
      <c r="AA31" s="1041">
        <v>0</v>
      </c>
      <c r="AB31" s="1041"/>
      <c r="AC31" s="1041"/>
      <c r="AD31" s="1041"/>
      <c r="AE31" s="1042"/>
      <c r="AF31" s="1034" t="s">
        <v>317</v>
      </c>
      <c r="AG31" s="1035"/>
      <c r="AH31" s="1035"/>
      <c r="AI31" s="1035"/>
      <c r="AJ31" s="1036"/>
      <c r="AK31" s="976">
        <v>20</v>
      </c>
      <c r="AL31" s="967"/>
      <c r="AM31" s="967"/>
      <c r="AN31" s="967"/>
      <c r="AO31" s="967"/>
      <c r="AP31" s="967" t="s">
        <v>535</v>
      </c>
      <c r="AQ31" s="967"/>
      <c r="AR31" s="967"/>
      <c r="AS31" s="967"/>
      <c r="AT31" s="967"/>
      <c r="AU31" s="967" t="s">
        <v>537</v>
      </c>
      <c r="AV31" s="967"/>
      <c r="AW31" s="967"/>
      <c r="AX31" s="967"/>
      <c r="AY31" s="967"/>
      <c r="AZ31" s="1039" t="s">
        <v>537</v>
      </c>
      <c r="BA31" s="1039"/>
      <c r="BB31" s="1039"/>
      <c r="BC31" s="1039"/>
      <c r="BD31" s="1039"/>
      <c r="BE31" s="1023"/>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384</v>
      </c>
      <c r="C32" s="1029"/>
      <c r="D32" s="1029"/>
      <c r="E32" s="1029"/>
      <c r="F32" s="1029"/>
      <c r="G32" s="1029"/>
      <c r="H32" s="1029"/>
      <c r="I32" s="1029"/>
      <c r="J32" s="1029"/>
      <c r="K32" s="1029"/>
      <c r="L32" s="1029"/>
      <c r="M32" s="1029"/>
      <c r="N32" s="1029"/>
      <c r="O32" s="1029"/>
      <c r="P32" s="1030"/>
      <c r="Q32" s="1040">
        <v>849</v>
      </c>
      <c r="R32" s="1041"/>
      <c r="S32" s="1041"/>
      <c r="T32" s="1041"/>
      <c r="U32" s="1041"/>
      <c r="V32" s="1041">
        <v>849</v>
      </c>
      <c r="W32" s="1041"/>
      <c r="X32" s="1041"/>
      <c r="Y32" s="1041"/>
      <c r="Z32" s="1041"/>
      <c r="AA32" s="1041">
        <v>0</v>
      </c>
      <c r="AB32" s="1041"/>
      <c r="AC32" s="1041"/>
      <c r="AD32" s="1041"/>
      <c r="AE32" s="1042"/>
      <c r="AF32" s="1034">
        <v>0</v>
      </c>
      <c r="AG32" s="1035"/>
      <c r="AH32" s="1035"/>
      <c r="AI32" s="1035"/>
      <c r="AJ32" s="1036"/>
      <c r="AK32" s="976">
        <v>72</v>
      </c>
      <c r="AL32" s="967"/>
      <c r="AM32" s="967"/>
      <c r="AN32" s="967"/>
      <c r="AO32" s="967"/>
      <c r="AP32" s="967">
        <v>1054</v>
      </c>
      <c r="AQ32" s="967"/>
      <c r="AR32" s="967"/>
      <c r="AS32" s="967"/>
      <c r="AT32" s="967"/>
      <c r="AU32" s="967">
        <v>734</v>
      </c>
      <c r="AV32" s="967"/>
      <c r="AW32" s="967"/>
      <c r="AX32" s="967"/>
      <c r="AY32" s="967"/>
      <c r="AZ32" s="1039" t="s">
        <v>537</v>
      </c>
      <c r="BA32" s="1039"/>
      <c r="BB32" s="1039"/>
      <c r="BC32" s="1039"/>
      <c r="BD32" s="1039"/>
      <c r="BE32" s="1023" t="s">
        <v>385</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386</v>
      </c>
      <c r="C33" s="1029"/>
      <c r="D33" s="1029"/>
      <c r="E33" s="1029"/>
      <c r="F33" s="1029"/>
      <c r="G33" s="1029"/>
      <c r="H33" s="1029"/>
      <c r="I33" s="1029"/>
      <c r="J33" s="1029"/>
      <c r="K33" s="1029"/>
      <c r="L33" s="1029"/>
      <c r="M33" s="1029"/>
      <c r="N33" s="1029"/>
      <c r="O33" s="1029"/>
      <c r="P33" s="1030"/>
      <c r="Q33" s="1040">
        <v>23</v>
      </c>
      <c r="R33" s="1041"/>
      <c r="S33" s="1041"/>
      <c r="T33" s="1041"/>
      <c r="U33" s="1041"/>
      <c r="V33" s="1041">
        <v>23</v>
      </c>
      <c r="W33" s="1041"/>
      <c r="X33" s="1041"/>
      <c r="Y33" s="1041"/>
      <c r="Z33" s="1041"/>
      <c r="AA33" s="1041">
        <v>0</v>
      </c>
      <c r="AB33" s="1041"/>
      <c r="AC33" s="1041"/>
      <c r="AD33" s="1041"/>
      <c r="AE33" s="1042"/>
      <c r="AF33" s="1034">
        <v>0</v>
      </c>
      <c r="AG33" s="1035"/>
      <c r="AH33" s="1035"/>
      <c r="AI33" s="1035"/>
      <c r="AJ33" s="1036"/>
      <c r="AK33" s="976">
        <v>9</v>
      </c>
      <c r="AL33" s="967"/>
      <c r="AM33" s="967"/>
      <c r="AN33" s="967"/>
      <c r="AO33" s="967"/>
      <c r="AP33" s="967">
        <v>53</v>
      </c>
      <c r="AQ33" s="967"/>
      <c r="AR33" s="967"/>
      <c r="AS33" s="967"/>
      <c r="AT33" s="967"/>
      <c r="AU33" s="967">
        <v>41</v>
      </c>
      <c r="AV33" s="967"/>
      <c r="AW33" s="967"/>
      <c r="AX33" s="967"/>
      <c r="AY33" s="967"/>
      <c r="AZ33" s="1039" t="s">
        <v>537</v>
      </c>
      <c r="BA33" s="1039"/>
      <c r="BB33" s="1039"/>
      <c r="BC33" s="1039"/>
      <c r="BD33" s="1039"/>
      <c r="BE33" s="1023" t="s">
        <v>385</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6"/>
      <c r="AL34" s="967"/>
      <c r="AM34" s="967"/>
      <c r="AN34" s="967"/>
      <c r="AO34" s="967"/>
      <c r="AP34" s="967"/>
      <c r="AQ34" s="967"/>
      <c r="AR34" s="967"/>
      <c r="AS34" s="967"/>
      <c r="AT34" s="967"/>
      <c r="AU34" s="967"/>
      <c r="AV34" s="967"/>
      <c r="AW34" s="967"/>
      <c r="AX34" s="967"/>
      <c r="AY34" s="967"/>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6"/>
      <c r="AL35" s="967"/>
      <c r="AM35" s="967"/>
      <c r="AN35" s="967"/>
      <c r="AO35" s="967"/>
      <c r="AP35" s="967"/>
      <c r="AQ35" s="967"/>
      <c r="AR35" s="967"/>
      <c r="AS35" s="967"/>
      <c r="AT35" s="967"/>
      <c r="AU35" s="967"/>
      <c r="AV35" s="967"/>
      <c r="AW35" s="967"/>
      <c r="AX35" s="967"/>
      <c r="AY35" s="967"/>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6"/>
      <c r="AL36" s="967"/>
      <c r="AM36" s="967"/>
      <c r="AN36" s="967"/>
      <c r="AO36" s="967"/>
      <c r="AP36" s="967"/>
      <c r="AQ36" s="967"/>
      <c r="AR36" s="967"/>
      <c r="AS36" s="967"/>
      <c r="AT36" s="967"/>
      <c r="AU36" s="967"/>
      <c r="AV36" s="967"/>
      <c r="AW36" s="967"/>
      <c r="AX36" s="967"/>
      <c r="AY36" s="967"/>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6"/>
      <c r="AL37" s="967"/>
      <c r="AM37" s="967"/>
      <c r="AN37" s="967"/>
      <c r="AO37" s="967"/>
      <c r="AP37" s="967"/>
      <c r="AQ37" s="967"/>
      <c r="AR37" s="967"/>
      <c r="AS37" s="967"/>
      <c r="AT37" s="967"/>
      <c r="AU37" s="967"/>
      <c r="AV37" s="967"/>
      <c r="AW37" s="967"/>
      <c r="AX37" s="967"/>
      <c r="AY37" s="967"/>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6"/>
      <c r="AL38" s="967"/>
      <c r="AM38" s="967"/>
      <c r="AN38" s="967"/>
      <c r="AO38" s="967"/>
      <c r="AP38" s="967"/>
      <c r="AQ38" s="967"/>
      <c r="AR38" s="967"/>
      <c r="AS38" s="967"/>
      <c r="AT38" s="967"/>
      <c r="AU38" s="967"/>
      <c r="AV38" s="967"/>
      <c r="AW38" s="967"/>
      <c r="AX38" s="967"/>
      <c r="AY38" s="967"/>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6"/>
      <c r="AL39" s="967"/>
      <c r="AM39" s="967"/>
      <c r="AN39" s="967"/>
      <c r="AO39" s="967"/>
      <c r="AP39" s="967"/>
      <c r="AQ39" s="967"/>
      <c r="AR39" s="967"/>
      <c r="AS39" s="967"/>
      <c r="AT39" s="967"/>
      <c r="AU39" s="967"/>
      <c r="AV39" s="967"/>
      <c r="AW39" s="967"/>
      <c r="AX39" s="967"/>
      <c r="AY39" s="967"/>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6"/>
      <c r="AL40" s="967"/>
      <c r="AM40" s="967"/>
      <c r="AN40" s="967"/>
      <c r="AO40" s="967"/>
      <c r="AP40" s="967"/>
      <c r="AQ40" s="967"/>
      <c r="AR40" s="967"/>
      <c r="AS40" s="967"/>
      <c r="AT40" s="967"/>
      <c r="AU40" s="967"/>
      <c r="AV40" s="967"/>
      <c r="AW40" s="967"/>
      <c r="AX40" s="967"/>
      <c r="AY40" s="967"/>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6"/>
      <c r="AL41" s="967"/>
      <c r="AM41" s="967"/>
      <c r="AN41" s="967"/>
      <c r="AO41" s="967"/>
      <c r="AP41" s="967"/>
      <c r="AQ41" s="967"/>
      <c r="AR41" s="967"/>
      <c r="AS41" s="967"/>
      <c r="AT41" s="967"/>
      <c r="AU41" s="967"/>
      <c r="AV41" s="967"/>
      <c r="AW41" s="967"/>
      <c r="AX41" s="967"/>
      <c r="AY41" s="967"/>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6"/>
      <c r="AL42" s="967"/>
      <c r="AM42" s="967"/>
      <c r="AN42" s="967"/>
      <c r="AO42" s="967"/>
      <c r="AP42" s="967"/>
      <c r="AQ42" s="967"/>
      <c r="AR42" s="967"/>
      <c r="AS42" s="967"/>
      <c r="AT42" s="967"/>
      <c r="AU42" s="967"/>
      <c r="AV42" s="967"/>
      <c r="AW42" s="967"/>
      <c r="AX42" s="967"/>
      <c r="AY42" s="967"/>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6"/>
      <c r="AL43" s="967"/>
      <c r="AM43" s="967"/>
      <c r="AN43" s="967"/>
      <c r="AO43" s="967"/>
      <c r="AP43" s="967"/>
      <c r="AQ43" s="967"/>
      <c r="AR43" s="967"/>
      <c r="AS43" s="967"/>
      <c r="AT43" s="967"/>
      <c r="AU43" s="967"/>
      <c r="AV43" s="967"/>
      <c r="AW43" s="967"/>
      <c r="AX43" s="967"/>
      <c r="AY43" s="967"/>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6"/>
      <c r="AL44" s="967"/>
      <c r="AM44" s="967"/>
      <c r="AN44" s="967"/>
      <c r="AO44" s="967"/>
      <c r="AP44" s="967"/>
      <c r="AQ44" s="967"/>
      <c r="AR44" s="967"/>
      <c r="AS44" s="967"/>
      <c r="AT44" s="967"/>
      <c r="AU44" s="967"/>
      <c r="AV44" s="967"/>
      <c r="AW44" s="967"/>
      <c r="AX44" s="967"/>
      <c r="AY44" s="967"/>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6"/>
      <c r="AL45" s="967"/>
      <c r="AM45" s="967"/>
      <c r="AN45" s="967"/>
      <c r="AO45" s="967"/>
      <c r="AP45" s="967"/>
      <c r="AQ45" s="967"/>
      <c r="AR45" s="967"/>
      <c r="AS45" s="967"/>
      <c r="AT45" s="967"/>
      <c r="AU45" s="967"/>
      <c r="AV45" s="967"/>
      <c r="AW45" s="967"/>
      <c r="AX45" s="967"/>
      <c r="AY45" s="967"/>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6"/>
      <c r="AL46" s="967"/>
      <c r="AM46" s="967"/>
      <c r="AN46" s="967"/>
      <c r="AO46" s="967"/>
      <c r="AP46" s="967"/>
      <c r="AQ46" s="967"/>
      <c r="AR46" s="967"/>
      <c r="AS46" s="967"/>
      <c r="AT46" s="967"/>
      <c r="AU46" s="967"/>
      <c r="AV46" s="967"/>
      <c r="AW46" s="967"/>
      <c r="AX46" s="967"/>
      <c r="AY46" s="967"/>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6"/>
      <c r="AL47" s="967"/>
      <c r="AM47" s="967"/>
      <c r="AN47" s="967"/>
      <c r="AO47" s="967"/>
      <c r="AP47" s="967"/>
      <c r="AQ47" s="967"/>
      <c r="AR47" s="967"/>
      <c r="AS47" s="967"/>
      <c r="AT47" s="967"/>
      <c r="AU47" s="967"/>
      <c r="AV47" s="967"/>
      <c r="AW47" s="967"/>
      <c r="AX47" s="967"/>
      <c r="AY47" s="967"/>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6"/>
      <c r="AL48" s="967"/>
      <c r="AM48" s="967"/>
      <c r="AN48" s="967"/>
      <c r="AO48" s="967"/>
      <c r="AP48" s="967"/>
      <c r="AQ48" s="967"/>
      <c r="AR48" s="967"/>
      <c r="AS48" s="967"/>
      <c r="AT48" s="967"/>
      <c r="AU48" s="967"/>
      <c r="AV48" s="967"/>
      <c r="AW48" s="967"/>
      <c r="AX48" s="967"/>
      <c r="AY48" s="967"/>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6"/>
      <c r="AL49" s="967"/>
      <c r="AM49" s="967"/>
      <c r="AN49" s="967"/>
      <c r="AO49" s="967"/>
      <c r="AP49" s="967"/>
      <c r="AQ49" s="967"/>
      <c r="AR49" s="967"/>
      <c r="AS49" s="967"/>
      <c r="AT49" s="967"/>
      <c r="AU49" s="967"/>
      <c r="AV49" s="967"/>
      <c r="AW49" s="967"/>
      <c r="AX49" s="967"/>
      <c r="AY49" s="967"/>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387</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9"/>
      <c r="AF63" s="1020">
        <v>15</v>
      </c>
      <c r="AG63" s="955"/>
      <c r="AH63" s="955"/>
      <c r="AI63" s="955"/>
      <c r="AJ63" s="1021"/>
      <c r="AK63" s="1022"/>
      <c r="AL63" s="959"/>
      <c r="AM63" s="959"/>
      <c r="AN63" s="959"/>
      <c r="AO63" s="959"/>
      <c r="AP63" s="955">
        <v>1107</v>
      </c>
      <c r="AQ63" s="955"/>
      <c r="AR63" s="955"/>
      <c r="AS63" s="955"/>
      <c r="AT63" s="955"/>
      <c r="AU63" s="955">
        <v>775</v>
      </c>
      <c r="AV63" s="955"/>
      <c r="AW63" s="955"/>
      <c r="AX63" s="955"/>
      <c r="AY63" s="955"/>
      <c r="AZ63" s="1016"/>
      <c r="BA63" s="1016"/>
      <c r="BB63" s="1016"/>
      <c r="BC63" s="1016"/>
      <c r="BD63" s="1016"/>
      <c r="BE63" s="956"/>
      <c r="BF63" s="956"/>
      <c r="BG63" s="956"/>
      <c r="BH63" s="956"/>
      <c r="BI63" s="957"/>
      <c r="BJ63" s="1017" t="s">
        <v>111</v>
      </c>
      <c r="BK63" s="947"/>
      <c r="BL63" s="947"/>
      <c r="BM63" s="947"/>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390</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391</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2" t="s">
        <v>539</v>
      </c>
      <c r="C68" s="983"/>
      <c r="D68" s="983"/>
      <c r="E68" s="983"/>
      <c r="F68" s="983"/>
      <c r="G68" s="983"/>
      <c r="H68" s="983"/>
      <c r="I68" s="983"/>
      <c r="J68" s="983"/>
      <c r="K68" s="983"/>
      <c r="L68" s="983"/>
      <c r="M68" s="983"/>
      <c r="N68" s="983"/>
      <c r="O68" s="983"/>
      <c r="P68" s="984"/>
      <c r="Q68" s="985">
        <v>552</v>
      </c>
      <c r="R68" s="979"/>
      <c r="S68" s="979"/>
      <c r="T68" s="979"/>
      <c r="U68" s="979"/>
      <c r="V68" s="979">
        <v>532</v>
      </c>
      <c r="W68" s="979"/>
      <c r="X68" s="979"/>
      <c r="Y68" s="979"/>
      <c r="Z68" s="979"/>
      <c r="AA68" s="979">
        <v>20</v>
      </c>
      <c r="AB68" s="979"/>
      <c r="AC68" s="979"/>
      <c r="AD68" s="979"/>
      <c r="AE68" s="979"/>
      <c r="AF68" s="979">
        <v>20</v>
      </c>
      <c r="AG68" s="979"/>
      <c r="AH68" s="979"/>
      <c r="AI68" s="979"/>
      <c r="AJ68" s="979"/>
      <c r="AK68" s="979">
        <v>0</v>
      </c>
      <c r="AL68" s="979"/>
      <c r="AM68" s="979"/>
      <c r="AN68" s="979"/>
      <c r="AO68" s="979"/>
      <c r="AP68" s="979">
        <v>1706</v>
      </c>
      <c r="AQ68" s="979"/>
      <c r="AR68" s="979"/>
      <c r="AS68" s="979"/>
      <c r="AT68" s="979"/>
      <c r="AU68" s="979">
        <v>0</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6461</v>
      </c>
      <c r="R69" s="967"/>
      <c r="S69" s="967"/>
      <c r="T69" s="967"/>
      <c r="U69" s="967"/>
      <c r="V69" s="967">
        <v>6214</v>
      </c>
      <c r="W69" s="967"/>
      <c r="X69" s="967"/>
      <c r="Y69" s="967"/>
      <c r="Z69" s="967"/>
      <c r="AA69" s="967">
        <v>247</v>
      </c>
      <c r="AB69" s="967"/>
      <c r="AC69" s="967"/>
      <c r="AD69" s="967"/>
      <c r="AE69" s="967"/>
      <c r="AF69" s="967">
        <v>247</v>
      </c>
      <c r="AG69" s="967"/>
      <c r="AH69" s="967"/>
      <c r="AI69" s="967"/>
      <c r="AJ69" s="967"/>
      <c r="AK69" s="967">
        <v>700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16</v>
      </c>
      <c r="R70" s="967"/>
      <c r="S70" s="967"/>
      <c r="T70" s="967"/>
      <c r="U70" s="967"/>
      <c r="V70" s="967">
        <v>13</v>
      </c>
      <c r="W70" s="967"/>
      <c r="X70" s="967"/>
      <c r="Y70" s="967"/>
      <c r="Z70" s="967"/>
      <c r="AA70" s="967">
        <v>3</v>
      </c>
      <c r="AB70" s="967"/>
      <c r="AC70" s="967"/>
      <c r="AD70" s="967"/>
      <c r="AE70" s="967"/>
      <c r="AF70" s="967">
        <v>3</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906</v>
      </c>
      <c r="R71" s="967"/>
      <c r="S71" s="967"/>
      <c r="T71" s="967"/>
      <c r="U71" s="967"/>
      <c r="V71" s="967">
        <v>886</v>
      </c>
      <c r="W71" s="967"/>
      <c r="X71" s="967"/>
      <c r="Y71" s="967"/>
      <c r="Z71" s="967"/>
      <c r="AA71" s="967">
        <v>20</v>
      </c>
      <c r="AB71" s="967"/>
      <c r="AC71" s="967"/>
      <c r="AD71" s="967"/>
      <c r="AE71" s="967"/>
      <c r="AF71" s="967">
        <v>20</v>
      </c>
      <c r="AG71" s="967"/>
      <c r="AH71" s="967"/>
      <c r="AI71" s="967"/>
      <c r="AJ71" s="967"/>
      <c r="AK71" s="967">
        <v>31</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491</v>
      </c>
      <c r="R72" s="967"/>
      <c r="S72" s="967"/>
      <c r="T72" s="967"/>
      <c r="U72" s="967"/>
      <c r="V72" s="967">
        <v>306</v>
      </c>
      <c r="W72" s="967"/>
      <c r="X72" s="967"/>
      <c r="Y72" s="967"/>
      <c r="Z72" s="967"/>
      <c r="AA72" s="967">
        <v>185</v>
      </c>
      <c r="AB72" s="967"/>
      <c r="AC72" s="967"/>
      <c r="AD72" s="967"/>
      <c r="AE72" s="967"/>
      <c r="AF72" s="967">
        <v>185</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4758</v>
      </c>
      <c r="R73" s="967"/>
      <c r="S73" s="967"/>
      <c r="T73" s="967"/>
      <c r="U73" s="967"/>
      <c r="V73" s="967">
        <v>4702</v>
      </c>
      <c r="W73" s="967"/>
      <c r="X73" s="967"/>
      <c r="Y73" s="967"/>
      <c r="Z73" s="967"/>
      <c r="AA73" s="967">
        <v>56</v>
      </c>
      <c r="AB73" s="967"/>
      <c r="AC73" s="967"/>
      <c r="AD73" s="967"/>
      <c r="AE73" s="967"/>
      <c r="AF73" s="967">
        <v>56</v>
      </c>
      <c r="AG73" s="967"/>
      <c r="AH73" s="967"/>
      <c r="AI73" s="967"/>
      <c r="AJ73" s="967"/>
      <c r="AK73" s="967">
        <v>900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8" t="s">
        <v>545</v>
      </c>
      <c r="C74" s="971"/>
      <c r="D74" s="971"/>
      <c r="E74" s="971"/>
      <c r="F74" s="971"/>
      <c r="G74" s="971"/>
      <c r="H74" s="971"/>
      <c r="I74" s="971"/>
      <c r="J74" s="971"/>
      <c r="K74" s="971"/>
      <c r="L74" s="971"/>
      <c r="M74" s="971"/>
      <c r="N74" s="971"/>
      <c r="O74" s="971"/>
      <c r="P74" s="972"/>
      <c r="Q74" s="973">
        <v>1217894</v>
      </c>
      <c r="R74" s="967"/>
      <c r="S74" s="967"/>
      <c r="T74" s="967"/>
      <c r="U74" s="967"/>
      <c r="V74" s="967">
        <v>1171425</v>
      </c>
      <c r="W74" s="967"/>
      <c r="X74" s="967"/>
      <c r="Y74" s="967"/>
      <c r="Z74" s="967"/>
      <c r="AA74" s="967">
        <v>46469</v>
      </c>
      <c r="AB74" s="967"/>
      <c r="AC74" s="967"/>
      <c r="AD74" s="967"/>
      <c r="AE74" s="967"/>
      <c r="AF74" s="967">
        <v>46469</v>
      </c>
      <c r="AG74" s="967"/>
      <c r="AH74" s="967"/>
      <c r="AI74" s="967"/>
      <c r="AJ74" s="967"/>
      <c r="AK74" s="967">
        <v>12479</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47000</v>
      </c>
      <c r="AG88" s="955"/>
      <c r="AH88" s="955"/>
      <c r="AI88" s="955"/>
      <c r="AJ88" s="955"/>
      <c r="AK88" s="959"/>
      <c r="AL88" s="959"/>
      <c r="AM88" s="959"/>
      <c r="AN88" s="959"/>
      <c r="AO88" s="959"/>
      <c r="AP88" s="955">
        <v>1706</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598344</v>
      </c>
      <c r="AB110" s="873"/>
      <c r="AC110" s="873"/>
      <c r="AD110" s="873"/>
      <c r="AE110" s="874"/>
      <c r="AF110" s="875">
        <v>567431</v>
      </c>
      <c r="AG110" s="873"/>
      <c r="AH110" s="873"/>
      <c r="AI110" s="873"/>
      <c r="AJ110" s="874"/>
      <c r="AK110" s="875">
        <v>552181</v>
      </c>
      <c r="AL110" s="873"/>
      <c r="AM110" s="873"/>
      <c r="AN110" s="873"/>
      <c r="AO110" s="874"/>
      <c r="AP110" s="876">
        <v>39</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4239877</v>
      </c>
      <c r="BR110" s="800"/>
      <c r="BS110" s="800"/>
      <c r="BT110" s="800"/>
      <c r="BU110" s="800"/>
      <c r="BV110" s="800">
        <v>3653127</v>
      </c>
      <c r="BW110" s="800"/>
      <c r="BX110" s="800"/>
      <c r="BY110" s="800"/>
      <c r="BZ110" s="800"/>
      <c r="CA110" s="800">
        <v>3251590</v>
      </c>
      <c r="CB110" s="800"/>
      <c r="CC110" s="800"/>
      <c r="CD110" s="800"/>
      <c r="CE110" s="800"/>
      <c r="CF110" s="861">
        <v>229.7</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317</v>
      </c>
      <c r="DH110" s="800"/>
      <c r="DI110" s="800"/>
      <c r="DJ110" s="800"/>
      <c r="DK110" s="800"/>
      <c r="DL110" s="800" t="s">
        <v>317</v>
      </c>
      <c r="DM110" s="800"/>
      <c r="DN110" s="800"/>
      <c r="DO110" s="800"/>
      <c r="DP110" s="800"/>
      <c r="DQ110" s="800" t="s">
        <v>317</v>
      </c>
      <c r="DR110" s="800"/>
      <c r="DS110" s="800"/>
      <c r="DT110" s="800"/>
      <c r="DU110" s="800"/>
      <c r="DV110" s="801" t="s">
        <v>317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317</v>
      </c>
      <c r="AB111" s="909"/>
      <c r="AC111" s="909"/>
      <c r="AD111" s="909"/>
      <c r="AE111" s="910"/>
      <c r="AF111" s="911" t="s">
        <v>317</v>
      </c>
      <c r="AG111" s="909"/>
      <c r="AH111" s="909"/>
      <c r="AI111" s="909"/>
      <c r="AJ111" s="910"/>
      <c r="AK111" s="911" t="s">
        <v>317</v>
      </c>
      <c r="AL111" s="909"/>
      <c r="AM111" s="909"/>
      <c r="AN111" s="909"/>
      <c r="AO111" s="910"/>
      <c r="AP111" s="912" t="s">
        <v>317</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406863</v>
      </c>
      <c r="BR112" s="771"/>
      <c r="BS112" s="771"/>
      <c r="BT112" s="771"/>
      <c r="BU112" s="771"/>
      <c r="BV112" s="771">
        <v>698362</v>
      </c>
      <c r="BW112" s="771"/>
      <c r="BX112" s="771"/>
      <c r="BY112" s="771"/>
      <c r="BZ112" s="771"/>
      <c r="CA112" s="771">
        <v>775017</v>
      </c>
      <c r="CB112" s="771"/>
      <c r="CC112" s="771"/>
      <c r="CD112" s="771"/>
      <c r="CE112" s="771"/>
      <c r="CF112" s="848">
        <v>54.7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29147</v>
      </c>
      <c r="AB113" s="909"/>
      <c r="AC113" s="909"/>
      <c r="AD113" s="909"/>
      <c r="AE113" s="910"/>
      <c r="AF113" s="911">
        <v>19060</v>
      </c>
      <c r="AG113" s="909"/>
      <c r="AH113" s="909"/>
      <c r="AI113" s="909"/>
      <c r="AJ113" s="910"/>
      <c r="AK113" s="911">
        <v>23709</v>
      </c>
      <c r="AL113" s="909"/>
      <c r="AM113" s="909"/>
      <c r="AN113" s="909"/>
      <c r="AO113" s="910"/>
      <c r="AP113" s="912">
        <v>1.7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t="s">
        <v>111</v>
      </c>
      <c r="BR114" s="771"/>
      <c r="BS114" s="771"/>
      <c r="BT114" s="771"/>
      <c r="BU114" s="771"/>
      <c r="BV114" s="771" t="s">
        <v>111</v>
      </c>
      <c r="BW114" s="771"/>
      <c r="BX114" s="771"/>
      <c r="BY114" s="771"/>
      <c r="BZ114" s="771"/>
      <c r="CA114" s="771" t="s">
        <v>111</v>
      </c>
      <c r="CB114" s="771"/>
      <c r="CC114" s="771"/>
      <c r="CD114" s="771"/>
      <c r="CE114" s="771"/>
      <c r="CF114" s="848" t="s">
        <v>111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627491</v>
      </c>
      <c r="AB117" s="895"/>
      <c r="AC117" s="895"/>
      <c r="AD117" s="895"/>
      <c r="AE117" s="896"/>
      <c r="AF117" s="898">
        <v>586491</v>
      </c>
      <c r="AG117" s="895"/>
      <c r="AH117" s="895"/>
      <c r="AI117" s="895"/>
      <c r="AJ117" s="896"/>
      <c r="AK117" s="898">
        <v>575890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4646740</v>
      </c>
      <c r="BR118" s="858"/>
      <c r="BS118" s="858"/>
      <c r="BT118" s="858"/>
      <c r="BU118" s="858"/>
      <c r="BV118" s="858">
        <v>4351489</v>
      </c>
      <c r="BW118" s="858"/>
      <c r="BX118" s="858"/>
      <c r="BY118" s="858"/>
      <c r="BZ118" s="858"/>
      <c r="CA118" s="858">
        <v>4026607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2030706</v>
      </c>
      <c r="BR119" s="800"/>
      <c r="BS119" s="800"/>
      <c r="BT119" s="800"/>
      <c r="BU119" s="800"/>
      <c r="BV119" s="800">
        <v>2134927</v>
      </c>
      <c r="BW119" s="800"/>
      <c r="BX119" s="800"/>
      <c r="BY119" s="800"/>
      <c r="BZ119" s="800"/>
      <c r="CA119" s="800">
        <v>2293016</v>
      </c>
      <c r="CB119" s="800"/>
      <c r="CC119" s="800"/>
      <c r="CD119" s="800"/>
      <c r="CE119" s="800"/>
      <c r="CF119" s="861">
        <v>162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432</v>
      </c>
      <c r="DH119" s="717"/>
      <c r="DI119" s="717"/>
      <c r="DJ119" s="717"/>
      <c r="DK119" s="718"/>
      <c r="DL119" s="719" t="s">
        <v>432</v>
      </c>
      <c r="DM119" s="717"/>
      <c r="DN119" s="717"/>
      <c r="DO119" s="717"/>
      <c r="DP119" s="718"/>
      <c r="DQ119" s="719" t="s">
        <v>432</v>
      </c>
      <c r="DR119" s="717"/>
      <c r="DS119" s="717"/>
      <c r="DT119" s="717"/>
      <c r="DU119" s="718"/>
      <c r="DV119" s="807" t="s">
        <v>432</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432</v>
      </c>
      <c r="AB120" s="784"/>
      <c r="AC120" s="784"/>
      <c r="AD120" s="784"/>
      <c r="AE120" s="785"/>
      <c r="AF120" s="786" t="s">
        <v>432</v>
      </c>
      <c r="AG120" s="784"/>
      <c r="AH120" s="784"/>
      <c r="AI120" s="784"/>
      <c r="AJ120" s="785"/>
      <c r="AK120" s="786" t="s">
        <v>432</v>
      </c>
      <c r="AL120" s="784"/>
      <c r="AM120" s="784"/>
      <c r="AN120" s="784"/>
      <c r="AO120" s="785"/>
      <c r="AP120" s="754" t="s">
        <v>432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432</v>
      </c>
      <c r="BR120" s="771"/>
      <c r="BS120" s="771"/>
      <c r="BT120" s="771"/>
      <c r="BU120" s="771"/>
      <c r="BV120" s="771" t="s">
        <v>432</v>
      </c>
      <c r="BW120" s="771"/>
      <c r="BX120" s="771"/>
      <c r="BY120" s="771"/>
      <c r="BZ120" s="771"/>
      <c r="CA120" s="771" t="s">
        <v>432</v>
      </c>
      <c r="CB120" s="771"/>
      <c r="CC120" s="771"/>
      <c r="CD120" s="771"/>
      <c r="CE120" s="771"/>
      <c r="CF120" s="848" t="s">
        <v>432</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355253</v>
      </c>
      <c r="DH120" s="800"/>
      <c r="DI120" s="800"/>
      <c r="DJ120" s="800"/>
      <c r="DK120" s="800"/>
      <c r="DL120" s="800">
        <v>654916</v>
      </c>
      <c r="DM120" s="800"/>
      <c r="DN120" s="800"/>
      <c r="DO120" s="800"/>
      <c r="DP120" s="800"/>
      <c r="DQ120" s="800">
        <v>733902</v>
      </c>
      <c r="DR120" s="800"/>
      <c r="DS120" s="800"/>
      <c r="DT120" s="800"/>
      <c r="DU120" s="800"/>
      <c r="DV120" s="801">
        <v>51.8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432</v>
      </c>
      <c r="AB121" s="784"/>
      <c r="AC121" s="784"/>
      <c r="AD121" s="784"/>
      <c r="AE121" s="785"/>
      <c r="AF121" s="786" t="s">
        <v>432</v>
      </c>
      <c r="AG121" s="784"/>
      <c r="AH121" s="784"/>
      <c r="AI121" s="784"/>
      <c r="AJ121" s="785"/>
      <c r="AK121" s="786" t="s">
        <v>432</v>
      </c>
      <c r="AL121" s="784"/>
      <c r="AM121" s="784"/>
      <c r="AN121" s="784"/>
      <c r="AO121" s="785"/>
      <c r="AP121" s="754" t="s">
        <v>432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3344052</v>
      </c>
      <c r="BR121" s="858"/>
      <c r="BS121" s="858"/>
      <c r="BT121" s="858"/>
      <c r="BU121" s="858"/>
      <c r="BV121" s="858">
        <v>3175594</v>
      </c>
      <c r="BW121" s="858"/>
      <c r="BX121" s="858"/>
      <c r="BY121" s="858"/>
      <c r="BZ121" s="858"/>
      <c r="CA121" s="858">
        <v>2948931</v>
      </c>
      <c r="CB121" s="858"/>
      <c r="CC121" s="858"/>
      <c r="CD121" s="858"/>
      <c r="CE121" s="858"/>
      <c r="CF121" s="859">
        <v>208.3</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51610</v>
      </c>
      <c r="DH121" s="771"/>
      <c r="DI121" s="771"/>
      <c r="DJ121" s="771"/>
      <c r="DK121" s="771"/>
      <c r="DL121" s="771">
        <v>43446</v>
      </c>
      <c r="DM121" s="771"/>
      <c r="DN121" s="771"/>
      <c r="DO121" s="771"/>
      <c r="DP121" s="771"/>
      <c r="DQ121" s="771">
        <v>41115</v>
      </c>
      <c r="DR121" s="771"/>
      <c r="DS121" s="771"/>
      <c r="DT121" s="771"/>
      <c r="DU121" s="771"/>
      <c r="DV121" s="823">
        <v>2.9</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442</v>
      </c>
      <c r="AB122" s="784"/>
      <c r="AC122" s="784"/>
      <c r="AD122" s="784"/>
      <c r="AE122" s="785"/>
      <c r="AF122" s="786" t="s">
        <v>442</v>
      </c>
      <c r="AG122" s="784"/>
      <c r="AH122" s="784"/>
      <c r="AI122" s="784"/>
      <c r="AJ122" s="785"/>
      <c r="AK122" s="786" t="s">
        <v>442</v>
      </c>
      <c r="AL122" s="784"/>
      <c r="AM122" s="784"/>
      <c r="AN122" s="784"/>
      <c r="AO122" s="785"/>
      <c r="AP122" s="754" t="s">
        <v>442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5374758</v>
      </c>
      <c r="BR122" s="840"/>
      <c r="BS122" s="840"/>
      <c r="BT122" s="840"/>
      <c r="BU122" s="840"/>
      <c r="BV122" s="840">
        <v>5310521</v>
      </c>
      <c r="BW122" s="840"/>
      <c r="BX122" s="840"/>
      <c r="BY122" s="840"/>
      <c r="BZ122" s="840"/>
      <c r="CA122" s="840">
        <v>5241947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432</v>
      </c>
      <c r="AB123" s="784"/>
      <c r="AC123" s="784"/>
      <c r="AD123" s="784"/>
      <c r="AE123" s="785"/>
      <c r="AF123" s="786" t="s">
        <v>432</v>
      </c>
      <c r="AG123" s="784"/>
      <c r="AH123" s="784"/>
      <c r="AI123" s="784"/>
      <c r="AJ123" s="785"/>
      <c r="AK123" s="786" t="s">
        <v>432</v>
      </c>
      <c r="AL123" s="784"/>
      <c r="AM123" s="784"/>
      <c r="AN123" s="784"/>
      <c r="AO123" s="785"/>
      <c r="AP123" s="754" t="s">
        <v>432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432</v>
      </c>
      <c r="BR123" s="832"/>
      <c r="BS123" s="832"/>
      <c r="BT123" s="832"/>
      <c r="BU123" s="832"/>
      <c r="BV123" s="832" t="s">
        <v>432</v>
      </c>
      <c r="BW123" s="832"/>
      <c r="BX123" s="832"/>
      <c r="BY123" s="832"/>
      <c r="BZ123" s="832"/>
      <c r="CA123" s="832" t="s">
        <v>432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456</v>
      </c>
      <c r="DM127" s="820"/>
      <c r="DN127" s="820"/>
      <c r="DO127" s="820"/>
      <c r="DP127" s="820"/>
      <c r="DQ127" s="820" t="s">
        <v>456</v>
      </c>
      <c r="DR127" s="820"/>
      <c r="DS127" s="820"/>
      <c r="DT127" s="820"/>
      <c r="DU127" s="820"/>
      <c r="DV127" s="821" t="s">
        <v>456</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1835302</v>
      </c>
      <c r="AB129" s="784"/>
      <c r="AC129" s="784"/>
      <c r="AD129" s="784"/>
      <c r="AE129" s="785"/>
      <c r="AF129" s="786">
        <v>1838845</v>
      </c>
      <c r="AG129" s="784"/>
      <c r="AH129" s="784"/>
      <c r="AI129" s="784"/>
      <c r="AJ129" s="785"/>
      <c r="AK129" s="786">
        <v>1835578</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408970</v>
      </c>
      <c r="AB130" s="784"/>
      <c r="AC130" s="784"/>
      <c r="AD130" s="784"/>
      <c r="AE130" s="785"/>
      <c r="AF130" s="786">
        <v>416211</v>
      </c>
      <c r="AG130" s="784"/>
      <c r="AH130" s="784"/>
      <c r="AI130" s="784"/>
      <c r="AJ130" s="785"/>
      <c r="AK130" s="786">
        <v>419771</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1426332</v>
      </c>
      <c r="AB131" s="717"/>
      <c r="AC131" s="717"/>
      <c r="AD131" s="717"/>
      <c r="AE131" s="718"/>
      <c r="AF131" s="719">
        <v>1422634</v>
      </c>
      <c r="AG131" s="717"/>
      <c r="AH131" s="717"/>
      <c r="AI131" s="717"/>
      <c r="AJ131" s="718"/>
      <c r="AK131" s="719">
        <v>1415807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15.320486389999999</v>
      </c>
      <c r="AB132" s="740"/>
      <c r="AC132" s="740"/>
      <c r="AD132" s="740"/>
      <c r="AE132" s="741"/>
      <c r="AF132" s="742">
        <v>11.969347000000001</v>
      </c>
      <c r="AG132" s="740"/>
      <c r="AH132" s="740"/>
      <c r="AI132" s="740"/>
      <c r="AJ132" s="741"/>
      <c r="AK132" s="742">
        <v>11.02685606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15.1</v>
      </c>
      <c r="AB133" s="749"/>
      <c r="AC133" s="749"/>
      <c r="AD133" s="749"/>
      <c r="AE133" s="750"/>
      <c r="AF133" s="748">
        <v>14.1</v>
      </c>
      <c r="AG133" s="749"/>
      <c r="AH133" s="749"/>
      <c r="AI133" s="749"/>
      <c r="AJ133" s="750"/>
      <c r="AK133" s="748">
        <v>12.7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H54" sqref="AH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0" t="s">
        <v>471</v>
      </c>
      <c r="L7" s="254"/>
      <c r="M7" s="255" t="s">
        <v>472</v>
      </c>
      <c r="N7" s="256"/>
    </row>
    <row r="8" spans="1:16">
      <c r="A8" s="248"/>
      <c r="B8" s="244"/>
      <c r="C8" s="244"/>
      <c r="D8" s="244"/>
      <c r="E8" s="244"/>
      <c r="F8" s="244"/>
      <c r="G8" s="257"/>
      <c r="H8" s="258"/>
      <c r="I8" s="258"/>
      <c r="J8" s="259"/>
      <c r="K8" s="1121"/>
      <c r="L8" s="260" t="s">
        <v>473</v>
      </c>
      <c r="M8" s="261" t="s">
        <v>474</v>
      </c>
      <c r="N8" s="262" t="s">
        <v>475</v>
      </c>
    </row>
    <row r="9" spans="1:16">
      <c r="A9" s="248"/>
      <c r="B9" s="244"/>
      <c r="C9" s="244"/>
      <c r="D9" s="244"/>
      <c r="E9" s="244"/>
      <c r="F9" s="244"/>
      <c r="G9" s="1134" t="s">
        <v>476</v>
      </c>
      <c r="H9" s="1135"/>
      <c r="I9" s="1135"/>
      <c r="J9" s="1136"/>
      <c r="K9" s="263">
        <v>980622</v>
      </c>
      <c r="L9" s="264">
        <v>384106</v>
      </c>
      <c r="M9" s="265">
        <v>198661</v>
      </c>
      <c r="N9" s="266">
        <v>93.3</v>
      </c>
    </row>
    <row r="10" spans="1:16">
      <c r="A10" s="248"/>
      <c r="B10" s="244"/>
      <c r="C10" s="244"/>
      <c r="D10" s="244"/>
      <c r="E10" s="244"/>
      <c r="F10" s="244"/>
      <c r="G10" s="1134" t="s">
        <v>477</v>
      </c>
      <c r="H10" s="1135"/>
      <c r="I10" s="1135"/>
      <c r="J10" s="1136"/>
      <c r="K10" s="267">
        <v>8914</v>
      </c>
      <c r="L10" s="268">
        <v>3492</v>
      </c>
      <c r="M10" s="269">
        <v>22571</v>
      </c>
      <c r="N10" s="270">
        <v>-84.5</v>
      </c>
    </row>
    <row r="11" spans="1:16" ht="13.5" customHeight="1">
      <c r="A11" s="248"/>
      <c r="B11" s="244"/>
      <c r="C11" s="244"/>
      <c r="D11" s="244"/>
      <c r="E11" s="244"/>
      <c r="F11" s="244"/>
      <c r="G11" s="1134" t="s">
        <v>478</v>
      </c>
      <c r="H11" s="1135"/>
      <c r="I11" s="1135"/>
      <c r="J11" s="1136"/>
      <c r="K11" s="267">
        <v>1725</v>
      </c>
      <c r="L11" s="268">
        <v>676</v>
      </c>
      <c r="M11" s="269">
        <v>24639</v>
      </c>
      <c r="N11" s="270">
        <v>-97.3</v>
      </c>
    </row>
    <row r="12" spans="1:16" ht="13.5" customHeight="1">
      <c r="A12" s="248"/>
      <c r="B12" s="244"/>
      <c r="C12" s="244"/>
      <c r="D12" s="244"/>
      <c r="E12" s="244"/>
      <c r="F12" s="244"/>
      <c r="G12" s="1134" t="s">
        <v>479</v>
      </c>
      <c r="H12" s="1135"/>
      <c r="I12" s="1135"/>
      <c r="J12" s="1136"/>
      <c r="K12" s="267" t="s">
        <v>480</v>
      </c>
      <c r="L12" s="268" t="s">
        <v>480</v>
      </c>
      <c r="M12" s="269">
        <v>3341</v>
      </c>
      <c r="N12" s="270" t="s">
        <v>480</v>
      </c>
    </row>
    <row r="13" spans="1:16" ht="13.5" customHeight="1">
      <c r="A13" s="248"/>
      <c r="B13" s="244"/>
      <c r="C13" s="244"/>
      <c r="D13" s="244"/>
      <c r="E13" s="244"/>
      <c r="F13" s="244"/>
      <c r="G13" s="1134" t="s">
        <v>481</v>
      </c>
      <c r="H13" s="1135"/>
      <c r="I13" s="1135"/>
      <c r="J13" s="1136"/>
      <c r="K13" s="267" t="s">
        <v>480</v>
      </c>
      <c r="L13" s="268" t="s">
        <v>480</v>
      </c>
      <c r="M13" s="269" t="s">
        <v>480</v>
      </c>
      <c r="N13" s="270" t="s">
        <v>480</v>
      </c>
    </row>
    <row r="14" spans="1:16" ht="13.5" customHeight="1">
      <c r="A14" s="248"/>
      <c r="B14" s="244"/>
      <c r="C14" s="244"/>
      <c r="D14" s="244"/>
      <c r="E14" s="244"/>
      <c r="F14" s="244"/>
      <c r="G14" s="1134" t="s">
        <v>482</v>
      </c>
      <c r="H14" s="1135"/>
      <c r="I14" s="1135"/>
      <c r="J14" s="1136"/>
      <c r="K14" s="267">
        <v>23491</v>
      </c>
      <c r="L14" s="268">
        <v>9201</v>
      </c>
      <c r="M14" s="269">
        <v>9231</v>
      </c>
      <c r="N14" s="270">
        <v>-0.3</v>
      </c>
    </row>
    <row r="15" spans="1:16" ht="13.5" customHeight="1">
      <c r="A15" s="248"/>
      <c r="B15" s="244"/>
      <c r="C15" s="244"/>
      <c r="D15" s="244"/>
      <c r="E15" s="244"/>
      <c r="F15" s="244"/>
      <c r="G15" s="1134" t="s">
        <v>483</v>
      </c>
      <c r="H15" s="1135"/>
      <c r="I15" s="1135"/>
      <c r="J15" s="1136"/>
      <c r="K15" s="267" t="s">
        <v>480</v>
      </c>
      <c r="L15" s="268" t="s">
        <v>480</v>
      </c>
      <c r="M15" s="269">
        <v>4542</v>
      </c>
      <c r="N15" s="270" t="s">
        <v>480</v>
      </c>
    </row>
    <row r="16" spans="1:16">
      <c r="A16" s="248"/>
      <c r="B16" s="244"/>
      <c r="C16" s="244"/>
      <c r="D16" s="244"/>
      <c r="E16" s="244"/>
      <c r="F16" s="244"/>
      <c r="G16" s="1137" t="s">
        <v>484</v>
      </c>
      <c r="H16" s="1138"/>
      <c r="I16" s="1138"/>
      <c r="J16" s="1139"/>
      <c r="K16" s="268">
        <v>-83090</v>
      </c>
      <c r="L16" s="268">
        <v>-32546</v>
      </c>
      <c r="M16" s="269">
        <v>-20623</v>
      </c>
      <c r="N16" s="270">
        <v>57.8</v>
      </c>
    </row>
    <row r="17" spans="1:16">
      <c r="A17" s="248"/>
      <c r="B17" s="244"/>
      <c r="C17" s="244"/>
      <c r="D17" s="244"/>
      <c r="E17" s="244"/>
      <c r="F17" s="244"/>
      <c r="G17" s="1137" t="s">
        <v>170</v>
      </c>
      <c r="H17" s="1138"/>
      <c r="I17" s="1138"/>
      <c r="J17" s="1139"/>
      <c r="K17" s="268">
        <v>931662</v>
      </c>
      <c r="L17" s="268">
        <v>364928</v>
      </c>
      <c r="M17" s="269">
        <v>242361</v>
      </c>
      <c r="N17" s="270">
        <v>50.6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1" t="s">
        <v>489</v>
      </c>
      <c r="H21" s="1132"/>
      <c r="I21" s="1132"/>
      <c r="J21" s="1133"/>
      <c r="K21" s="280">
        <v>45.83</v>
      </c>
      <c r="L21" s="281">
        <v>22.07</v>
      </c>
      <c r="M21" s="282">
        <v>23.76</v>
      </c>
      <c r="N21" s="249"/>
      <c r="O21" s="283"/>
      <c r="P21" s="279"/>
    </row>
    <row r="22" spans="1:16" s="284" customFormat="1">
      <c r="A22" s="279"/>
      <c r="B22" s="249"/>
      <c r="C22" s="249"/>
      <c r="D22" s="249"/>
      <c r="E22" s="249"/>
      <c r="F22" s="249"/>
      <c r="G22" s="1131" t="s">
        <v>490</v>
      </c>
      <c r="H22" s="1132"/>
      <c r="I22" s="1132"/>
      <c r="J22" s="1133"/>
      <c r="K22" s="285">
        <v>91.6</v>
      </c>
      <c r="L22" s="286">
        <v>93.5</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0" t="s">
        <v>471</v>
      </c>
      <c r="L30" s="254"/>
      <c r="M30" s="255" t="s">
        <v>472</v>
      </c>
      <c r="N30" s="256"/>
    </row>
    <row r="31" spans="1:16">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22" t="s">
        <v>493</v>
      </c>
      <c r="H32" s="1123"/>
      <c r="I32" s="1123"/>
      <c r="J32" s="1124"/>
      <c r="K32" s="294">
        <v>552181</v>
      </c>
      <c r="L32" s="294">
        <v>216287</v>
      </c>
      <c r="M32" s="295">
        <v>131612</v>
      </c>
      <c r="N32" s="296">
        <v>64.3</v>
      </c>
    </row>
    <row r="33" spans="1:16" ht="13.5" customHeight="1">
      <c r="A33" s="248"/>
      <c r="B33" s="244"/>
      <c r="C33" s="244"/>
      <c r="D33" s="244"/>
      <c r="E33" s="244"/>
      <c r="F33" s="244"/>
      <c r="G33" s="1122" t="s">
        <v>494</v>
      </c>
      <c r="H33" s="1123"/>
      <c r="I33" s="1123"/>
      <c r="J33" s="1124"/>
      <c r="K33" s="294" t="s">
        <v>480</v>
      </c>
      <c r="L33" s="294" t="s">
        <v>480</v>
      </c>
      <c r="M33" s="295" t="s">
        <v>480</v>
      </c>
      <c r="N33" s="296" t="s">
        <v>480</v>
      </c>
    </row>
    <row r="34" spans="1:16" ht="27" customHeight="1">
      <c r="A34" s="248"/>
      <c r="B34" s="244"/>
      <c r="C34" s="244"/>
      <c r="D34" s="244"/>
      <c r="E34" s="244"/>
      <c r="F34" s="244"/>
      <c r="G34" s="1122" t="s">
        <v>495</v>
      </c>
      <c r="H34" s="1123"/>
      <c r="I34" s="1123"/>
      <c r="J34" s="1124"/>
      <c r="K34" s="294" t="s">
        <v>480</v>
      </c>
      <c r="L34" s="294" t="s">
        <v>480</v>
      </c>
      <c r="M34" s="295">
        <v>41</v>
      </c>
      <c r="N34" s="296" t="s">
        <v>480</v>
      </c>
    </row>
    <row r="35" spans="1:16" ht="27" customHeight="1">
      <c r="A35" s="248"/>
      <c r="B35" s="244"/>
      <c r="C35" s="244"/>
      <c r="D35" s="244"/>
      <c r="E35" s="244"/>
      <c r="F35" s="244"/>
      <c r="G35" s="1122" t="s">
        <v>496</v>
      </c>
      <c r="H35" s="1123"/>
      <c r="I35" s="1123"/>
      <c r="J35" s="1124"/>
      <c r="K35" s="294">
        <v>23709</v>
      </c>
      <c r="L35" s="294">
        <v>9287</v>
      </c>
      <c r="M35" s="295">
        <v>31555</v>
      </c>
      <c r="N35" s="296">
        <v>-70.599999999999994</v>
      </c>
    </row>
    <row r="36" spans="1:16" ht="27" customHeight="1">
      <c r="A36" s="248"/>
      <c r="B36" s="244"/>
      <c r="C36" s="244"/>
      <c r="D36" s="244"/>
      <c r="E36" s="244"/>
      <c r="F36" s="244"/>
      <c r="G36" s="1122" t="s">
        <v>497</v>
      </c>
      <c r="H36" s="1123"/>
      <c r="I36" s="1123"/>
      <c r="J36" s="1124"/>
      <c r="K36" s="294" t="s">
        <v>480</v>
      </c>
      <c r="L36" s="294" t="s">
        <v>480</v>
      </c>
      <c r="M36" s="295">
        <v>5720</v>
      </c>
      <c r="N36" s="296" t="s">
        <v>480</v>
      </c>
    </row>
    <row r="37" spans="1:16" ht="13.5" customHeight="1">
      <c r="A37" s="248"/>
      <c r="B37" s="244"/>
      <c r="C37" s="244"/>
      <c r="D37" s="244"/>
      <c r="E37" s="244"/>
      <c r="F37" s="244"/>
      <c r="G37" s="1122" t="s">
        <v>498</v>
      </c>
      <c r="H37" s="1123"/>
      <c r="I37" s="1123"/>
      <c r="J37" s="1124"/>
      <c r="K37" s="294" t="s">
        <v>480</v>
      </c>
      <c r="L37" s="294" t="s">
        <v>480</v>
      </c>
      <c r="M37" s="295">
        <v>1648</v>
      </c>
      <c r="N37" s="296" t="s">
        <v>480</v>
      </c>
    </row>
    <row r="38" spans="1:16" ht="27" customHeight="1">
      <c r="A38" s="248"/>
      <c r="B38" s="244"/>
      <c r="C38" s="244"/>
      <c r="D38" s="244"/>
      <c r="E38" s="244"/>
      <c r="F38" s="244"/>
      <c r="G38" s="1125" t="s">
        <v>499</v>
      </c>
      <c r="H38" s="1126"/>
      <c r="I38" s="1126"/>
      <c r="J38" s="1127"/>
      <c r="K38" s="297" t="s">
        <v>480</v>
      </c>
      <c r="L38" s="297" t="s">
        <v>480</v>
      </c>
      <c r="M38" s="298">
        <v>64</v>
      </c>
      <c r="N38" s="299" t="s">
        <v>480</v>
      </c>
      <c r="O38" s="293"/>
    </row>
    <row r="39" spans="1:16">
      <c r="A39" s="248"/>
      <c r="B39" s="244"/>
      <c r="C39" s="244"/>
      <c r="D39" s="244"/>
      <c r="E39" s="244"/>
      <c r="F39" s="244"/>
      <c r="G39" s="1125" t="s">
        <v>500</v>
      </c>
      <c r="H39" s="1126"/>
      <c r="I39" s="1126"/>
      <c r="J39" s="1127"/>
      <c r="K39" s="300" t="s">
        <v>480</v>
      </c>
      <c r="L39" s="300" t="s">
        <v>480</v>
      </c>
      <c r="M39" s="301">
        <v>-9298</v>
      </c>
      <c r="N39" s="302" t="s">
        <v>480</v>
      </c>
      <c r="O39" s="293"/>
    </row>
    <row r="40" spans="1:16" ht="27" customHeight="1">
      <c r="A40" s="248"/>
      <c r="B40" s="244"/>
      <c r="C40" s="244"/>
      <c r="D40" s="244"/>
      <c r="E40" s="244"/>
      <c r="F40" s="244"/>
      <c r="G40" s="1122" t="s">
        <v>501</v>
      </c>
      <c r="H40" s="1123"/>
      <c r="I40" s="1123"/>
      <c r="J40" s="1124"/>
      <c r="K40" s="300">
        <v>-419771</v>
      </c>
      <c r="L40" s="300">
        <v>-164423</v>
      </c>
      <c r="M40" s="301">
        <v>-121787</v>
      </c>
      <c r="N40" s="302">
        <v>35</v>
      </c>
      <c r="O40" s="293"/>
    </row>
    <row r="41" spans="1:16">
      <c r="A41" s="248"/>
      <c r="B41" s="244"/>
      <c r="C41" s="244"/>
      <c r="D41" s="244"/>
      <c r="E41" s="244"/>
      <c r="F41" s="244"/>
      <c r="G41" s="1128" t="s">
        <v>280</v>
      </c>
      <c r="H41" s="1129"/>
      <c r="I41" s="1129"/>
      <c r="J41" s="1130"/>
      <c r="K41" s="294">
        <v>156119</v>
      </c>
      <c r="L41" s="300">
        <v>61151</v>
      </c>
      <c r="M41" s="301">
        <v>39554</v>
      </c>
      <c r="N41" s="302">
        <v>54.6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5" t="s">
        <v>471</v>
      </c>
      <c r="J49" s="1117" t="s">
        <v>505</v>
      </c>
      <c r="K49" s="1118"/>
      <c r="L49" s="1118"/>
      <c r="M49" s="1118"/>
      <c r="N49" s="1119"/>
    </row>
    <row r="50" spans="1:14">
      <c r="A50" s="248"/>
      <c r="B50" s="244"/>
      <c r="C50" s="244"/>
      <c r="D50" s="244"/>
      <c r="E50" s="244"/>
      <c r="F50" s="244"/>
      <c r="G50" s="312"/>
      <c r="H50" s="313"/>
      <c r="I50" s="1116"/>
      <c r="J50" s="314" t="s">
        <v>506</v>
      </c>
      <c r="K50" s="315" t="s">
        <v>507</v>
      </c>
      <c r="L50" s="316" t="s">
        <v>508</v>
      </c>
      <c r="M50" s="317" t="s">
        <v>509</v>
      </c>
      <c r="N50" s="318" t="s">
        <v>510</v>
      </c>
    </row>
    <row r="51" spans="1:14">
      <c r="A51" s="248"/>
      <c r="B51" s="244"/>
      <c r="C51" s="244"/>
      <c r="D51" s="244"/>
      <c r="E51" s="244"/>
      <c r="F51" s="244"/>
      <c r="G51" s="310" t="s">
        <v>511</v>
      </c>
      <c r="H51" s="311"/>
      <c r="I51" s="319">
        <v>747407</v>
      </c>
      <c r="J51" s="320">
        <v>311809</v>
      </c>
      <c r="K51" s="321">
        <v>-61</v>
      </c>
      <c r="L51" s="322">
        <v>325581</v>
      </c>
      <c r="M51" s="323">
        <v>11.5</v>
      </c>
      <c r="N51" s="324">
        <v>-72.5</v>
      </c>
    </row>
    <row r="52" spans="1:14">
      <c r="A52" s="248"/>
      <c r="B52" s="244"/>
      <c r="C52" s="244"/>
      <c r="D52" s="244"/>
      <c r="E52" s="244"/>
      <c r="F52" s="244"/>
      <c r="G52" s="325"/>
      <c r="H52" s="326" t="s">
        <v>512</v>
      </c>
      <c r="I52" s="327">
        <v>385023</v>
      </c>
      <c r="J52" s="328">
        <v>160627</v>
      </c>
      <c r="K52" s="329">
        <v>-22</v>
      </c>
      <c r="L52" s="330">
        <v>165116</v>
      </c>
      <c r="M52" s="331">
        <v>0.9</v>
      </c>
      <c r="N52" s="332">
        <v>-22.9</v>
      </c>
    </row>
    <row r="53" spans="1:14">
      <c r="A53" s="248"/>
      <c r="B53" s="244"/>
      <c r="C53" s="244"/>
      <c r="D53" s="244"/>
      <c r="E53" s="244"/>
      <c r="F53" s="244"/>
      <c r="G53" s="310" t="s">
        <v>513</v>
      </c>
      <c r="H53" s="311"/>
      <c r="I53" s="319">
        <v>625098</v>
      </c>
      <c r="J53" s="320">
        <v>247172</v>
      </c>
      <c r="K53" s="321">
        <v>-20.7</v>
      </c>
      <c r="L53" s="322">
        <v>203567</v>
      </c>
      <c r="M53" s="323">
        <v>-37.5</v>
      </c>
      <c r="N53" s="324">
        <v>16.8</v>
      </c>
    </row>
    <row r="54" spans="1:14">
      <c r="A54" s="248"/>
      <c r="B54" s="244"/>
      <c r="C54" s="244"/>
      <c r="D54" s="244"/>
      <c r="E54" s="244"/>
      <c r="F54" s="244"/>
      <c r="G54" s="325"/>
      <c r="H54" s="326" t="s">
        <v>512</v>
      </c>
      <c r="I54" s="327">
        <v>521513</v>
      </c>
      <c r="J54" s="328">
        <v>206213</v>
      </c>
      <c r="K54" s="329">
        <v>28.4</v>
      </c>
      <c r="L54" s="330">
        <v>121137</v>
      </c>
      <c r="M54" s="331">
        <v>-26.6</v>
      </c>
      <c r="N54" s="332">
        <v>55</v>
      </c>
    </row>
    <row r="55" spans="1:14">
      <c r="A55" s="248"/>
      <c r="B55" s="244"/>
      <c r="C55" s="244"/>
      <c r="D55" s="244"/>
      <c r="E55" s="244"/>
      <c r="F55" s="244"/>
      <c r="G55" s="310" t="s">
        <v>514</v>
      </c>
      <c r="H55" s="311"/>
      <c r="I55" s="319">
        <v>470730</v>
      </c>
      <c r="J55" s="320">
        <v>186206</v>
      </c>
      <c r="K55" s="321">
        <v>-24.7</v>
      </c>
      <c r="L55" s="322">
        <v>185018</v>
      </c>
      <c r="M55" s="323">
        <v>-9.1</v>
      </c>
      <c r="N55" s="324">
        <v>-15.6</v>
      </c>
    </row>
    <row r="56" spans="1:14">
      <c r="A56" s="248"/>
      <c r="B56" s="244"/>
      <c r="C56" s="244"/>
      <c r="D56" s="244"/>
      <c r="E56" s="244"/>
      <c r="F56" s="244"/>
      <c r="G56" s="325"/>
      <c r="H56" s="326" t="s">
        <v>512</v>
      </c>
      <c r="I56" s="327">
        <v>197688</v>
      </c>
      <c r="J56" s="328">
        <v>78199</v>
      </c>
      <c r="K56" s="329">
        <v>-62.1</v>
      </c>
      <c r="L56" s="330">
        <v>95064</v>
      </c>
      <c r="M56" s="331">
        <v>-21.5</v>
      </c>
      <c r="N56" s="332">
        <v>-40.6</v>
      </c>
    </row>
    <row r="57" spans="1:14">
      <c r="A57" s="248"/>
      <c r="B57" s="244"/>
      <c r="C57" s="244"/>
      <c r="D57" s="244"/>
      <c r="E57" s="244"/>
      <c r="F57" s="244"/>
      <c r="G57" s="310" t="s">
        <v>515</v>
      </c>
      <c r="H57" s="311"/>
      <c r="I57" s="319">
        <v>584550</v>
      </c>
      <c r="J57" s="320">
        <v>226219</v>
      </c>
      <c r="K57" s="321">
        <v>21.5</v>
      </c>
      <c r="L57" s="322">
        <v>238802</v>
      </c>
      <c r="M57" s="323">
        <v>29.1</v>
      </c>
      <c r="N57" s="324">
        <v>-7.6</v>
      </c>
    </row>
    <row r="58" spans="1:14">
      <c r="A58" s="248"/>
      <c r="B58" s="244"/>
      <c r="C58" s="244"/>
      <c r="D58" s="244"/>
      <c r="E58" s="244"/>
      <c r="F58" s="244"/>
      <c r="G58" s="325"/>
      <c r="H58" s="326" t="s">
        <v>512</v>
      </c>
      <c r="I58" s="327">
        <v>508081</v>
      </c>
      <c r="J58" s="328">
        <v>196626</v>
      </c>
      <c r="K58" s="329">
        <v>151.4</v>
      </c>
      <c r="L58" s="330">
        <v>128562</v>
      </c>
      <c r="M58" s="331">
        <v>35.200000000000003</v>
      </c>
      <c r="N58" s="332">
        <v>116.2</v>
      </c>
    </row>
    <row r="59" spans="1:14">
      <c r="A59" s="248"/>
      <c r="B59" s="244"/>
      <c r="C59" s="244"/>
      <c r="D59" s="244"/>
      <c r="E59" s="244"/>
      <c r="F59" s="244"/>
      <c r="G59" s="310" t="s">
        <v>516</v>
      </c>
      <c r="H59" s="311"/>
      <c r="I59" s="319">
        <v>378321</v>
      </c>
      <c r="J59" s="320">
        <v>148187</v>
      </c>
      <c r="K59" s="321">
        <v>-34.5</v>
      </c>
      <c r="L59" s="322">
        <v>288550</v>
      </c>
      <c r="M59" s="323">
        <v>20.8</v>
      </c>
      <c r="N59" s="324">
        <v>-55.3</v>
      </c>
    </row>
    <row r="60" spans="1:14">
      <c r="A60" s="248"/>
      <c r="B60" s="244"/>
      <c r="C60" s="244"/>
      <c r="D60" s="244"/>
      <c r="E60" s="244"/>
      <c r="F60" s="244"/>
      <c r="G60" s="325"/>
      <c r="H60" s="326" t="s">
        <v>512</v>
      </c>
      <c r="I60" s="333">
        <v>245458</v>
      </c>
      <c r="J60" s="328">
        <v>96145</v>
      </c>
      <c r="K60" s="329">
        <v>-51.1</v>
      </c>
      <c r="L60" s="330">
        <v>141525</v>
      </c>
      <c r="M60" s="331">
        <v>10.1</v>
      </c>
      <c r="N60" s="332">
        <v>-61.2</v>
      </c>
    </row>
    <row r="61" spans="1:14">
      <c r="A61" s="248"/>
      <c r="B61" s="244"/>
      <c r="C61" s="244"/>
      <c r="D61" s="244"/>
      <c r="E61" s="244"/>
      <c r="F61" s="244"/>
      <c r="G61" s="310" t="s">
        <v>517</v>
      </c>
      <c r="H61" s="334"/>
      <c r="I61" s="335">
        <v>561221</v>
      </c>
      <c r="J61" s="336">
        <v>223919</v>
      </c>
      <c r="K61" s="337">
        <v>-23.9</v>
      </c>
      <c r="L61" s="338">
        <v>248304</v>
      </c>
      <c r="M61" s="339">
        <v>3</v>
      </c>
      <c r="N61" s="324">
        <v>-26.9</v>
      </c>
    </row>
    <row r="62" spans="1:14">
      <c r="A62" s="248"/>
      <c r="B62" s="244"/>
      <c r="C62" s="244"/>
      <c r="D62" s="244"/>
      <c r="E62" s="244"/>
      <c r="F62" s="244"/>
      <c r="G62" s="325"/>
      <c r="H62" s="326" t="s">
        <v>512</v>
      </c>
      <c r="I62" s="327">
        <v>371553</v>
      </c>
      <c r="J62" s="328">
        <v>147562</v>
      </c>
      <c r="K62" s="329">
        <v>8.9</v>
      </c>
      <c r="L62" s="330">
        <v>130281</v>
      </c>
      <c r="M62" s="331">
        <v>-0.4</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40.44</v>
      </c>
      <c r="G47" s="12">
        <v>46.22</v>
      </c>
      <c r="H47" s="12">
        <v>47.28</v>
      </c>
      <c r="I47" s="12">
        <v>47.64</v>
      </c>
      <c r="J47" s="13">
        <v>49.37</v>
      </c>
    </row>
    <row r="48" spans="2:10" ht="57.75" customHeight="1">
      <c r="B48" s="14"/>
      <c r="C48" s="1142" t="s">
        <v>4</v>
      </c>
      <c r="D48" s="1142"/>
      <c r="E48" s="1143"/>
      <c r="F48" s="15">
        <v>12.12</v>
      </c>
      <c r="G48" s="16">
        <v>6.64</v>
      </c>
      <c r="H48" s="16">
        <v>10.029999999999999</v>
      </c>
      <c r="I48" s="16">
        <v>4.82</v>
      </c>
      <c r="J48" s="17">
        <v>3.8</v>
      </c>
    </row>
    <row r="49" spans="2:10" ht="57.75" customHeight="1" thickBot="1">
      <c r="B49" s="18"/>
      <c r="C49" s="1144" t="s">
        <v>5</v>
      </c>
      <c r="D49" s="1144"/>
      <c r="E49" s="1145"/>
      <c r="F49" s="19">
        <v>10.11</v>
      </c>
      <c r="G49" s="20">
        <v>1.01</v>
      </c>
      <c r="H49" s="20">
        <v>22.57</v>
      </c>
      <c r="I49" s="20">
        <v>5.34</v>
      </c>
      <c r="J49" s="21">
        <v>0.62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524</v>
      </c>
      <c r="D34" s="1152"/>
      <c r="E34" s="1153"/>
      <c r="F34" s="32">
        <v>11.62</v>
      </c>
      <c r="G34" s="33">
        <v>6.32</v>
      </c>
      <c r="H34" s="33">
        <v>9.6300000000000008</v>
      </c>
      <c r="I34" s="33">
        <v>4.71</v>
      </c>
      <c r="J34" s="34">
        <v>3.75</v>
      </c>
      <c r="K34" s="22"/>
      <c r="L34" s="22"/>
      <c r="M34" s="22"/>
      <c r="N34" s="22"/>
      <c r="O34" s="22"/>
      <c r="P34" s="22"/>
    </row>
    <row r="35" spans="1:16" ht="39" customHeight="1">
      <c r="A35" s="22"/>
      <c r="B35" s="35"/>
      <c r="C35" s="1146" t="s">
        <v>525</v>
      </c>
      <c r="D35" s="1147"/>
      <c r="E35" s="1148"/>
      <c r="F35" s="36">
        <v>0.22</v>
      </c>
      <c r="G35" s="37">
        <v>0.44</v>
      </c>
      <c r="H35" s="37">
        <v>0.56999999999999995</v>
      </c>
      <c r="I35" s="37">
        <v>0.99</v>
      </c>
      <c r="J35" s="38">
        <v>0.55000000000000004</v>
      </c>
      <c r="K35" s="22"/>
      <c r="L35" s="22"/>
      <c r="M35" s="22"/>
      <c r="N35" s="22"/>
      <c r="O35" s="22"/>
      <c r="P35" s="22"/>
    </row>
    <row r="36" spans="1:16" ht="39" customHeight="1">
      <c r="A36" s="22"/>
      <c r="B36" s="35"/>
      <c r="C36" s="1146" t="s">
        <v>526</v>
      </c>
      <c r="D36" s="1147"/>
      <c r="E36" s="1148"/>
      <c r="F36" s="36">
        <v>0.52</v>
      </c>
      <c r="G36" s="37">
        <v>0.14000000000000001</v>
      </c>
      <c r="H36" s="37" t="s">
        <v>527</v>
      </c>
      <c r="I36" s="37">
        <v>0.88</v>
      </c>
      <c r="J36" s="38">
        <v>0.16</v>
      </c>
      <c r="K36" s="22"/>
      <c r="L36" s="22"/>
      <c r="M36" s="22"/>
      <c r="N36" s="22"/>
      <c r="O36" s="22"/>
      <c r="P36" s="22"/>
    </row>
    <row r="37" spans="1:16" ht="39" customHeight="1">
      <c r="A37" s="22"/>
      <c r="B37" s="35"/>
      <c r="C37" s="1146" t="s">
        <v>528</v>
      </c>
      <c r="D37" s="1147"/>
      <c r="E37" s="1148"/>
      <c r="F37" s="36">
        <v>0.06</v>
      </c>
      <c r="G37" s="37">
        <v>0.63</v>
      </c>
      <c r="H37" s="37">
        <v>0.28999999999999998</v>
      </c>
      <c r="I37" s="37">
        <v>0.11</v>
      </c>
      <c r="J37" s="38">
        <v>0.08</v>
      </c>
      <c r="K37" s="22"/>
      <c r="L37" s="22"/>
      <c r="M37" s="22"/>
      <c r="N37" s="22"/>
      <c r="O37" s="22"/>
      <c r="P37" s="22"/>
    </row>
    <row r="38" spans="1:16" ht="39" customHeight="1">
      <c r="A38" s="22"/>
      <c r="B38" s="35"/>
      <c r="C38" s="1146" t="s">
        <v>529</v>
      </c>
      <c r="D38" s="1147"/>
      <c r="E38" s="1148"/>
      <c r="F38" s="36">
        <v>0.01</v>
      </c>
      <c r="G38" s="37">
        <v>0</v>
      </c>
      <c r="H38" s="37">
        <v>0.01</v>
      </c>
      <c r="I38" s="37">
        <v>0</v>
      </c>
      <c r="J38" s="38">
        <v>0.03</v>
      </c>
      <c r="K38" s="22"/>
      <c r="L38" s="22"/>
      <c r="M38" s="22"/>
      <c r="N38" s="22"/>
      <c r="O38" s="22"/>
      <c r="P38" s="22"/>
    </row>
    <row r="39" spans="1:16" ht="39" customHeight="1">
      <c r="A39" s="22"/>
      <c r="B39" s="35"/>
      <c r="C39" s="1146" t="s">
        <v>530</v>
      </c>
      <c r="D39" s="1147"/>
      <c r="E39" s="1148"/>
      <c r="F39" s="36">
        <v>0.61</v>
      </c>
      <c r="G39" s="37">
        <v>0.54</v>
      </c>
      <c r="H39" s="37">
        <v>0.49</v>
      </c>
      <c r="I39" s="37">
        <v>0.01</v>
      </c>
      <c r="J39" s="38">
        <v>0.02</v>
      </c>
      <c r="K39" s="22"/>
      <c r="L39" s="22"/>
      <c r="M39" s="22"/>
      <c r="N39" s="22"/>
      <c r="O39" s="22"/>
      <c r="P39" s="22"/>
    </row>
    <row r="40" spans="1:16" ht="39" customHeight="1">
      <c r="A40" s="22"/>
      <c r="B40" s="35"/>
      <c r="C40" s="1146" t="s">
        <v>531</v>
      </c>
      <c r="D40" s="1147"/>
      <c r="E40" s="1148"/>
      <c r="F40" s="36">
        <v>0.47</v>
      </c>
      <c r="G40" s="37">
        <v>0.31</v>
      </c>
      <c r="H40" s="37">
        <v>0.38</v>
      </c>
      <c r="I40" s="37">
        <v>0.1</v>
      </c>
      <c r="J40" s="38">
        <v>0.01</v>
      </c>
      <c r="K40" s="22"/>
      <c r="L40" s="22"/>
      <c r="M40" s="22"/>
      <c r="N40" s="22"/>
      <c r="O40" s="22"/>
      <c r="P40" s="22"/>
    </row>
    <row r="41" spans="1:16" ht="39" customHeight="1">
      <c r="A41" s="22"/>
      <c r="B41" s="35"/>
      <c r="C41" s="1146" t="s">
        <v>532</v>
      </c>
      <c r="D41" s="1147"/>
      <c r="E41" s="1148"/>
      <c r="F41" s="36">
        <v>0.09</v>
      </c>
      <c r="G41" s="37">
        <v>0.11</v>
      </c>
      <c r="H41" s="37">
        <v>0.2</v>
      </c>
      <c r="I41" s="37">
        <v>0.01</v>
      </c>
      <c r="J41" s="38">
        <v>0</v>
      </c>
      <c r="K41" s="22"/>
      <c r="L41" s="22"/>
      <c r="M41" s="22"/>
      <c r="N41" s="22"/>
      <c r="O41" s="22"/>
      <c r="P41" s="22"/>
    </row>
    <row r="42" spans="1:16" ht="39" customHeight="1">
      <c r="A42" s="22"/>
      <c r="B42" s="39"/>
      <c r="C42" s="1146" t="s">
        <v>533</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534</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544</v>
      </c>
      <c r="L45" s="60">
        <v>563</v>
      </c>
      <c r="M45" s="60">
        <v>598</v>
      </c>
      <c r="N45" s="60">
        <v>567</v>
      </c>
      <c r="O45" s="61">
        <v>552</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16</v>
      </c>
      <c r="L48" s="64">
        <v>22</v>
      </c>
      <c r="M48" s="64">
        <v>29</v>
      </c>
      <c r="N48" s="64">
        <v>19</v>
      </c>
      <c r="O48" s="65">
        <v>24</v>
      </c>
      <c r="P48" s="48"/>
      <c r="Q48" s="48"/>
      <c r="R48" s="48"/>
      <c r="S48" s="48"/>
      <c r="T48" s="48"/>
      <c r="U48" s="48"/>
    </row>
    <row r="49" spans="1:21" ht="30.75" customHeight="1">
      <c r="A49" s="48"/>
      <c r="B49" s="1164"/>
      <c r="C49" s="1165"/>
      <c r="D49" s="62"/>
      <c r="E49" s="1156" t="s">
        <v>16</v>
      </c>
      <c r="F49" s="1156"/>
      <c r="G49" s="1156"/>
      <c r="H49" s="1156"/>
      <c r="I49" s="1156"/>
      <c r="J49" s="1157"/>
      <c r="K49" s="63" t="s">
        <v>480</v>
      </c>
      <c r="L49" s="64" t="s">
        <v>480</v>
      </c>
      <c r="M49" s="64" t="s">
        <v>480</v>
      </c>
      <c r="N49" s="64" t="s">
        <v>480</v>
      </c>
      <c r="O49" s="65" t="s">
        <v>480</v>
      </c>
      <c r="P49" s="48"/>
      <c r="Q49" s="48"/>
      <c r="R49" s="48"/>
      <c r="S49" s="48"/>
      <c r="T49" s="48"/>
      <c r="U49" s="48"/>
    </row>
    <row r="50" spans="1:21" ht="30.75" customHeight="1">
      <c r="A50" s="48"/>
      <c r="B50" s="1164"/>
      <c r="C50" s="1165"/>
      <c r="D50" s="62"/>
      <c r="E50" s="1156" t="s">
        <v>17</v>
      </c>
      <c r="F50" s="1156"/>
      <c r="G50" s="1156"/>
      <c r="H50" s="1156"/>
      <c r="I50" s="1156"/>
      <c r="J50" s="1157"/>
      <c r="K50" s="63" t="s">
        <v>480</v>
      </c>
      <c r="L50" s="64" t="s">
        <v>480</v>
      </c>
      <c r="M50" s="64" t="s">
        <v>480</v>
      </c>
      <c r="N50" s="64" t="s">
        <v>480</v>
      </c>
      <c r="O50" s="65" t="s">
        <v>480</v>
      </c>
      <c r="P50" s="48"/>
      <c r="Q50" s="48"/>
      <c r="R50" s="48"/>
      <c r="S50" s="48"/>
      <c r="T50" s="48"/>
      <c r="U50" s="48"/>
    </row>
    <row r="51" spans="1:21" ht="30.75" customHeight="1">
      <c r="A51" s="48"/>
      <c r="B51" s="1166"/>
      <c r="C51" s="1167"/>
      <c r="D51" s="66"/>
      <c r="E51" s="1156" t="s">
        <v>18</v>
      </c>
      <c r="F51" s="1156"/>
      <c r="G51" s="1156"/>
      <c r="H51" s="1156"/>
      <c r="I51" s="1156"/>
      <c r="J51" s="1157"/>
      <c r="K51" s="63" t="s">
        <v>480</v>
      </c>
      <c r="L51" s="64" t="s">
        <v>480</v>
      </c>
      <c r="M51" s="64" t="s">
        <v>480</v>
      </c>
      <c r="N51" s="64" t="s">
        <v>480</v>
      </c>
      <c r="O51" s="65" t="s">
        <v>480</v>
      </c>
      <c r="P51" s="48"/>
      <c r="Q51" s="48"/>
      <c r="R51" s="48"/>
      <c r="S51" s="48"/>
      <c r="T51" s="48"/>
      <c r="U51" s="48"/>
    </row>
    <row r="52" spans="1:21" ht="30.75" customHeight="1">
      <c r="A52" s="48"/>
      <c r="B52" s="1154" t="s">
        <v>19</v>
      </c>
      <c r="C52" s="1155"/>
      <c r="D52" s="66"/>
      <c r="E52" s="1156" t="s">
        <v>20</v>
      </c>
      <c r="F52" s="1156"/>
      <c r="G52" s="1156"/>
      <c r="H52" s="1156"/>
      <c r="I52" s="1156"/>
      <c r="J52" s="1157"/>
      <c r="K52" s="63">
        <v>358</v>
      </c>
      <c r="L52" s="64">
        <v>378</v>
      </c>
      <c r="M52" s="64">
        <v>409</v>
      </c>
      <c r="N52" s="64">
        <v>416</v>
      </c>
      <c r="O52" s="65">
        <v>420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202</v>
      </c>
      <c r="L53" s="69">
        <v>207</v>
      </c>
      <c r="M53" s="69">
        <v>218</v>
      </c>
      <c r="N53" s="69">
        <v>170</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2" t="s">
        <v>24</v>
      </c>
      <c r="C41" s="1183"/>
      <c r="D41" s="81"/>
      <c r="E41" s="1184" t="s">
        <v>25</v>
      </c>
      <c r="F41" s="1184"/>
      <c r="G41" s="1184"/>
      <c r="H41" s="1185"/>
      <c r="I41" s="82">
        <v>5055</v>
      </c>
      <c r="J41" s="83">
        <v>4856</v>
      </c>
      <c r="K41" s="83">
        <v>4240</v>
      </c>
      <c r="L41" s="83">
        <v>3653</v>
      </c>
      <c r="M41" s="84">
        <v>3252</v>
      </c>
    </row>
    <row r="42" spans="2:13" ht="27.75" customHeight="1">
      <c r="B42" s="1172"/>
      <c r="C42" s="1173"/>
      <c r="D42" s="85"/>
      <c r="E42" s="1176" t="s">
        <v>26</v>
      </c>
      <c r="F42" s="1176"/>
      <c r="G42" s="1176"/>
      <c r="H42" s="1177"/>
      <c r="I42" s="86" t="s">
        <v>480</v>
      </c>
      <c r="J42" s="87" t="s">
        <v>480</v>
      </c>
      <c r="K42" s="87" t="s">
        <v>480</v>
      </c>
      <c r="L42" s="87" t="s">
        <v>480</v>
      </c>
      <c r="M42" s="88" t="s">
        <v>480</v>
      </c>
    </row>
    <row r="43" spans="2:13" ht="27.75" customHeight="1">
      <c r="B43" s="1172"/>
      <c r="C43" s="1173"/>
      <c r="D43" s="85"/>
      <c r="E43" s="1176" t="s">
        <v>27</v>
      </c>
      <c r="F43" s="1176"/>
      <c r="G43" s="1176"/>
      <c r="H43" s="1177"/>
      <c r="I43" s="86">
        <v>275</v>
      </c>
      <c r="J43" s="87">
        <v>305</v>
      </c>
      <c r="K43" s="87">
        <v>407</v>
      </c>
      <c r="L43" s="87">
        <v>698</v>
      </c>
      <c r="M43" s="88">
        <v>775</v>
      </c>
    </row>
    <row r="44" spans="2:13" ht="27.75" customHeight="1">
      <c r="B44" s="1172"/>
      <c r="C44" s="1173"/>
      <c r="D44" s="85"/>
      <c r="E44" s="1176" t="s">
        <v>28</v>
      </c>
      <c r="F44" s="1176"/>
      <c r="G44" s="1176"/>
      <c r="H44" s="1177"/>
      <c r="I44" s="86" t="s">
        <v>480</v>
      </c>
      <c r="J44" s="87" t="s">
        <v>480</v>
      </c>
      <c r="K44" s="87" t="s">
        <v>480</v>
      </c>
      <c r="L44" s="87" t="s">
        <v>480</v>
      </c>
      <c r="M44" s="88" t="s">
        <v>480</v>
      </c>
    </row>
    <row r="45" spans="2:13" ht="27.75" customHeight="1">
      <c r="B45" s="1172"/>
      <c r="C45" s="1173"/>
      <c r="D45" s="85"/>
      <c r="E45" s="1176" t="s">
        <v>29</v>
      </c>
      <c r="F45" s="1176"/>
      <c r="G45" s="1176"/>
      <c r="H45" s="1177"/>
      <c r="I45" s="86" t="s">
        <v>480</v>
      </c>
      <c r="J45" s="87" t="s">
        <v>480</v>
      </c>
      <c r="K45" s="87" t="s">
        <v>480</v>
      </c>
      <c r="L45" s="87" t="s">
        <v>480</v>
      </c>
      <c r="M45" s="88" t="s">
        <v>480</v>
      </c>
    </row>
    <row r="46" spans="2:13" ht="27.75" customHeight="1">
      <c r="B46" s="1172"/>
      <c r="C46" s="1173"/>
      <c r="D46" s="85"/>
      <c r="E46" s="1176" t="s">
        <v>30</v>
      </c>
      <c r="F46" s="1176"/>
      <c r="G46" s="1176"/>
      <c r="H46" s="1177"/>
      <c r="I46" s="86" t="s">
        <v>480</v>
      </c>
      <c r="J46" s="87" t="s">
        <v>480</v>
      </c>
      <c r="K46" s="87" t="s">
        <v>480</v>
      </c>
      <c r="L46" s="87" t="s">
        <v>480</v>
      </c>
      <c r="M46" s="88" t="s">
        <v>480</v>
      </c>
    </row>
    <row r="47" spans="2:13" ht="27.75" customHeight="1">
      <c r="B47" s="1172"/>
      <c r="C47" s="1173"/>
      <c r="D47" s="85"/>
      <c r="E47" s="1176" t="s">
        <v>31</v>
      </c>
      <c r="F47" s="1176"/>
      <c r="G47" s="1176"/>
      <c r="H47" s="1177"/>
      <c r="I47" s="86" t="s">
        <v>480</v>
      </c>
      <c r="J47" s="87" t="s">
        <v>480</v>
      </c>
      <c r="K47" s="87" t="s">
        <v>480</v>
      </c>
      <c r="L47" s="87" t="s">
        <v>480</v>
      </c>
      <c r="M47" s="88" t="s">
        <v>480</v>
      </c>
    </row>
    <row r="48" spans="2:13" ht="27.75" customHeight="1">
      <c r="B48" s="1174"/>
      <c r="C48" s="1175"/>
      <c r="D48" s="85"/>
      <c r="E48" s="1176" t="s">
        <v>32</v>
      </c>
      <c r="F48" s="1176"/>
      <c r="G48" s="1176"/>
      <c r="H48" s="1177"/>
      <c r="I48" s="86" t="s">
        <v>480</v>
      </c>
      <c r="J48" s="87" t="s">
        <v>480</v>
      </c>
      <c r="K48" s="87" t="s">
        <v>480</v>
      </c>
      <c r="L48" s="87" t="s">
        <v>480</v>
      </c>
      <c r="M48" s="88" t="s">
        <v>480</v>
      </c>
    </row>
    <row r="49" spans="2:13" ht="27.75" customHeight="1">
      <c r="B49" s="1170" t="s">
        <v>33</v>
      </c>
      <c r="C49" s="1171"/>
      <c r="D49" s="89"/>
      <c r="E49" s="1176" t="s">
        <v>34</v>
      </c>
      <c r="F49" s="1176"/>
      <c r="G49" s="1176"/>
      <c r="H49" s="1177"/>
      <c r="I49" s="86">
        <v>1800</v>
      </c>
      <c r="J49" s="87">
        <v>2116</v>
      </c>
      <c r="K49" s="87">
        <v>2031</v>
      </c>
      <c r="L49" s="87">
        <v>2135</v>
      </c>
      <c r="M49" s="88">
        <v>2293</v>
      </c>
    </row>
    <row r="50" spans="2:13" ht="27.75" customHeight="1">
      <c r="B50" s="1172"/>
      <c r="C50" s="1173"/>
      <c r="D50" s="85"/>
      <c r="E50" s="1176" t="s">
        <v>35</v>
      </c>
      <c r="F50" s="1176"/>
      <c r="G50" s="1176"/>
      <c r="H50" s="1177"/>
      <c r="I50" s="86" t="s">
        <v>480</v>
      </c>
      <c r="J50" s="87" t="s">
        <v>480</v>
      </c>
      <c r="K50" s="87" t="s">
        <v>480</v>
      </c>
      <c r="L50" s="87" t="s">
        <v>480</v>
      </c>
      <c r="M50" s="88" t="s">
        <v>480</v>
      </c>
    </row>
    <row r="51" spans="2:13" ht="27.75" customHeight="1">
      <c r="B51" s="1174"/>
      <c r="C51" s="1175"/>
      <c r="D51" s="85"/>
      <c r="E51" s="1176" t="s">
        <v>36</v>
      </c>
      <c r="F51" s="1176"/>
      <c r="G51" s="1176"/>
      <c r="H51" s="1177"/>
      <c r="I51" s="86">
        <v>3485</v>
      </c>
      <c r="J51" s="87">
        <v>3304</v>
      </c>
      <c r="K51" s="87">
        <v>3344</v>
      </c>
      <c r="L51" s="87">
        <v>3176</v>
      </c>
      <c r="M51" s="88">
        <v>2949</v>
      </c>
    </row>
    <row r="52" spans="2:13" ht="27.75" customHeight="1" thickBot="1">
      <c r="B52" s="1178" t="s">
        <v>21</v>
      </c>
      <c r="C52" s="1179"/>
      <c r="D52" s="90"/>
      <c r="E52" s="1180" t="s">
        <v>37</v>
      </c>
      <c r="F52" s="1180"/>
      <c r="G52" s="1180"/>
      <c r="H52" s="1181"/>
      <c r="I52" s="91">
        <v>44</v>
      </c>
      <c r="J52" s="92">
        <v>-259</v>
      </c>
      <c r="K52" s="92">
        <v>-728</v>
      </c>
      <c r="L52" s="92">
        <v>-959</v>
      </c>
      <c r="M52" s="93">
        <v>-1215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311809</v>
      </c>
      <c r="E3" s="116"/>
      <c r="F3" s="117">
        <v>325581</v>
      </c>
      <c r="G3" s="118"/>
      <c r="H3" s="119"/>
    </row>
    <row r="4" spans="1:8">
      <c r="A4" s="120"/>
      <c r="B4" s="121"/>
      <c r="C4" s="122"/>
      <c r="D4" s="123">
        <v>160627</v>
      </c>
      <c r="E4" s="124"/>
      <c r="F4" s="125">
        <v>165116</v>
      </c>
      <c r="G4" s="126"/>
      <c r="H4" s="127"/>
    </row>
    <row r="5" spans="1:8">
      <c r="A5" s="108" t="s">
        <v>513</v>
      </c>
      <c r="B5" s="113"/>
      <c r="C5" s="114"/>
      <c r="D5" s="115">
        <v>247172</v>
      </c>
      <c r="E5" s="116"/>
      <c r="F5" s="117">
        <v>203567</v>
      </c>
      <c r="G5" s="118"/>
      <c r="H5" s="119"/>
    </row>
    <row r="6" spans="1:8">
      <c r="A6" s="120"/>
      <c r="B6" s="121"/>
      <c r="C6" s="122"/>
      <c r="D6" s="123">
        <v>206213</v>
      </c>
      <c r="E6" s="124"/>
      <c r="F6" s="125">
        <v>121137</v>
      </c>
      <c r="G6" s="126"/>
      <c r="H6" s="127"/>
    </row>
    <row r="7" spans="1:8">
      <c r="A7" s="108" t="s">
        <v>514</v>
      </c>
      <c r="B7" s="113"/>
      <c r="C7" s="114"/>
      <c r="D7" s="115">
        <v>186206</v>
      </c>
      <c r="E7" s="116"/>
      <c r="F7" s="117">
        <v>185018</v>
      </c>
      <c r="G7" s="118"/>
      <c r="H7" s="119"/>
    </row>
    <row r="8" spans="1:8">
      <c r="A8" s="120"/>
      <c r="B8" s="121"/>
      <c r="C8" s="122"/>
      <c r="D8" s="123">
        <v>78199</v>
      </c>
      <c r="E8" s="124"/>
      <c r="F8" s="125">
        <v>95064</v>
      </c>
      <c r="G8" s="126"/>
      <c r="H8" s="127"/>
    </row>
    <row r="9" spans="1:8">
      <c r="A9" s="108" t="s">
        <v>515</v>
      </c>
      <c r="B9" s="113"/>
      <c r="C9" s="114"/>
      <c r="D9" s="115">
        <v>226219</v>
      </c>
      <c r="E9" s="116"/>
      <c r="F9" s="117">
        <v>238802</v>
      </c>
      <c r="G9" s="118"/>
      <c r="H9" s="119"/>
    </row>
    <row r="10" spans="1:8">
      <c r="A10" s="120"/>
      <c r="B10" s="121"/>
      <c r="C10" s="122"/>
      <c r="D10" s="123">
        <v>196626</v>
      </c>
      <c r="E10" s="124"/>
      <c r="F10" s="125">
        <v>128562</v>
      </c>
      <c r="G10" s="126"/>
      <c r="H10" s="127"/>
    </row>
    <row r="11" spans="1:8">
      <c r="A11" s="108" t="s">
        <v>516</v>
      </c>
      <c r="B11" s="113"/>
      <c r="C11" s="114"/>
      <c r="D11" s="115">
        <v>148187</v>
      </c>
      <c r="E11" s="116"/>
      <c r="F11" s="117">
        <v>288550</v>
      </c>
      <c r="G11" s="118"/>
      <c r="H11" s="119"/>
    </row>
    <row r="12" spans="1:8">
      <c r="A12" s="120"/>
      <c r="B12" s="121"/>
      <c r="C12" s="128"/>
      <c r="D12" s="123">
        <v>96145</v>
      </c>
      <c r="E12" s="124"/>
      <c r="F12" s="125">
        <v>141525</v>
      </c>
      <c r="G12" s="126"/>
      <c r="H12" s="127"/>
    </row>
    <row r="13" spans="1:8">
      <c r="A13" s="108"/>
      <c r="B13" s="113"/>
      <c r="C13" s="129"/>
      <c r="D13" s="130">
        <v>223919</v>
      </c>
      <c r="E13" s="131"/>
      <c r="F13" s="132">
        <v>248304</v>
      </c>
      <c r="G13" s="133"/>
      <c r="H13" s="119"/>
    </row>
    <row r="14" spans="1:8">
      <c r="A14" s="120"/>
      <c r="B14" s="121"/>
      <c r="C14" s="122"/>
      <c r="D14" s="123">
        <v>147562</v>
      </c>
      <c r="E14" s="124"/>
      <c r="F14" s="125">
        <v>130281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12.12</v>
      </c>
      <c r="C19" s="134">
        <f>ROUND(VALUE(SUBSTITUTE(実質収支比率等に係る経年分析!G$48,"▲","-")),2)</f>
        <v>6.64</v>
      </c>
      <c r="D19" s="134">
        <f>ROUND(VALUE(SUBSTITUTE(実質収支比率等に係る経年分析!H$48,"▲","-")),2)</f>
        <v>10.029999999999999</v>
      </c>
      <c r="E19" s="134">
        <f>ROUND(VALUE(SUBSTITUTE(実質収支比率等に係る経年分析!I$48,"▲","-")),2)</f>
        <v>4.82</v>
      </c>
      <c r="F19" s="134">
        <f>ROUND(VALUE(SUBSTITUTE(実質収支比率等に係る経年分析!J$48,"▲","-")),2)</f>
        <v>3.8</v>
      </c>
    </row>
    <row r="20" spans="1:11">
      <c r="A20" s="134" t="s">
        <v>42</v>
      </c>
      <c r="B20" s="134">
        <f>ROUND(VALUE(SUBSTITUTE(実質収支比率等に係る経年分析!F$47,"▲","-")),2)</f>
        <v>40.44</v>
      </c>
      <c r="C20" s="134">
        <f>ROUND(VALUE(SUBSTITUTE(実質収支比率等に係る経年分析!G$47,"▲","-")),2)</f>
        <v>46.22</v>
      </c>
      <c r="D20" s="134">
        <f>ROUND(VALUE(SUBSTITUTE(実質収支比率等に係る経年分析!H$47,"▲","-")),2)</f>
        <v>47.28</v>
      </c>
      <c r="E20" s="134">
        <f>ROUND(VALUE(SUBSTITUTE(実質収支比率等に係る経年分析!I$47,"▲","-")),2)</f>
        <v>47.64</v>
      </c>
      <c r="F20" s="134">
        <f>ROUND(VALUE(SUBSTITUTE(実質収支比率等に係る経年分析!J$47,"▲","-")),2)</f>
        <v>49.37</v>
      </c>
    </row>
    <row r="21" spans="1:11">
      <c r="A21" s="134" t="s">
        <v>43</v>
      </c>
      <c r="B21" s="134">
        <f>IF(ISNUMBER(VALUE(SUBSTITUTE(実質収支比率等に係る経年分析!F$49,"▲","-"))),ROUND(VALUE(SUBSTITUTE(実質収支比率等に係る経年分析!F$49,"▲","-")),2),NA())</f>
        <v>10.11</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22.57</v>
      </c>
      <c r="E21" s="134">
        <f>IF(ISNUMBER(VALUE(SUBSTITUTE(実質収支比率等に係る経年分析!I$49,"▲","-"))),ROUND(VALUE(SUBSTITUTE(実質収支比率等に係る経年分析!I$49,"▲","-")),2),NA())</f>
        <v>5.34</v>
      </c>
      <c r="F21" s="134">
        <f>IF(ISNUMBER(VALUE(SUBSTITUTE(実質収支比率等に係る経年分析!J$49,"▲","-"))),ROUND(VALUE(SUBSTITUTE(実質収支比率等に係る経年分析!J$49,"▲","-")),2),NA())</f>
        <v>0.62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宅地造成事業特別会計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介護保険（介護サービス事業勘定）特別会計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f>IF(ROUND(VALUE(SUBSTITUTE(連結実質赤字比率に係る赤字・黒字の構成分析!H$36,"▲", "-")), 2) &lt; 0, ABS(ROUND(VALUE(SUBSTITUTE(連結実質赤字比率に係る赤字・黒字の構成分析!H$36,"▲", "-")), 2)), NA())</f>
        <v>0.3</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c r="A35" s="135" t="str">
        <f>IF(連結実質赤字比率に係る赤字・黒字の構成分析!C$35="",NA(),連結実質赤字比率に係る赤字・黒字の構成分析!C$35)</f>
        <v>介護保険（保険事業勘定）特別会計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0.56999999999999995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0.55000000000000004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358</v>
      </c>
      <c r="E42" s="136"/>
      <c r="F42" s="136"/>
      <c r="G42" s="136">
        <f>'実質公債費比率（分子）の構造'!L$52</f>
        <v>378</v>
      </c>
      <c r="H42" s="136"/>
      <c r="I42" s="136"/>
      <c r="J42" s="136">
        <f>'実質公債費比率（分子）の構造'!M$52</f>
        <v>409</v>
      </c>
      <c r="K42" s="136"/>
      <c r="L42" s="136"/>
      <c r="M42" s="136">
        <f>'実質公債費比率（分子）の構造'!N$52</f>
        <v>416</v>
      </c>
      <c r="N42" s="136"/>
      <c r="O42" s="136"/>
      <c r="P42" s="136">
        <f>'実質公債費比率（分子）の構造'!O$52</f>
        <v>420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16</v>
      </c>
      <c r="C46" s="136"/>
      <c r="D46" s="136"/>
      <c r="E46" s="136">
        <f>'実質公債費比率（分子）の構造'!L$48</f>
        <v>22</v>
      </c>
      <c r="F46" s="136"/>
      <c r="G46" s="136"/>
      <c r="H46" s="136">
        <f>'実質公債費比率（分子）の構造'!M$48</f>
        <v>29</v>
      </c>
      <c r="I46" s="136"/>
      <c r="J46" s="136"/>
      <c r="K46" s="136">
        <f>'実質公債費比率（分子）の構造'!N$48</f>
        <v>19</v>
      </c>
      <c r="L46" s="136"/>
      <c r="M46" s="136"/>
      <c r="N46" s="136">
        <f>'実質公債費比率（分子）の構造'!O$48</f>
        <v>24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544</v>
      </c>
      <c r="C49" s="136"/>
      <c r="D49" s="136"/>
      <c r="E49" s="136">
        <f>'実質公債費比率（分子）の構造'!L$45</f>
        <v>563</v>
      </c>
      <c r="F49" s="136"/>
      <c r="G49" s="136"/>
      <c r="H49" s="136">
        <f>'実質公債費比率（分子）の構造'!M$45</f>
        <v>598</v>
      </c>
      <c r="I49" s="136"/>
      <c r="J49" s="136"/>
      <c r="K49" s="136">
        <f>'実質公債費比率（分子）の構造'!N$45</f>
        <v>567</v>
      </c>
      <c r="L49" s="136"/>
      <c r="M49" s="136"/>
      <c r="N49" s="136">
        <f>'実質公債費比率（分子）の構造'!O$45</f>
        <v>552</v>
      </c>
      <c r="O49" s="136"/>
      <c r="P49" s="136"/>
    </row>
    <row r="50" spans="1:16">
      <c r="A50" s="136" t="s">
        <v>58</v>
      </c>
      <c r="B50" s="136" t="e">
        <f>NA()</f>
        <v>#N/A</v>
      </c>
      <c r="C50" s="136">
        <f>IF(ISNUMBER('実質公債費比率（分子）の構造'!K$53),'実質公債費比率（分子）の構造'!K$53,NA())</f>
        <v>202</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218</v>
      </c>
      <c r="J50" s="136" t="e">
        <f>NA()</f>
        <v>#N/A</v>
      </c>
      <c r="K50" s="136" t="e">
        <f>NA()</f>
        <v>#N/A</v>
      </c>
      <c r="L50" s="136">
        <f>IF(ISNUMBER('実質公債費比率（分子）の構造'!N$53),'実質公債費比率（分子）の構造'!N$53,NA())</f>
        <v>170</v>
      </c>
      <c r="M50" s="136" t="e">
        <f>NA()</f>
        <v>#N/A</v>
      </c>
      <c r="N50" s="136" t="e">
        <f>NA()</f>
        <v>#N/A</v>
      </c>
      <c r="O50" s="136">
        <f>IF(ISNUMBER('実質公債費比率（分子）の構造'!O$53),'実質公債費比率（分子）の構造'!O$53,NA())</f>
        <v>156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3485</v>
      </c>
      <c r="E56" s="135"/>
      <c r="F56" s="135"/>
      <c r="G56" s="135">
        <f>'将来負担比率（分子）の構造'!J$51</f>
        <v>3304</v>
      </c>
      <c r="H56" s="135"/>
      <c r="I56" s="135"/>
      <c r="J56" s="135">
        <f>'将来負担比率（分子）の構造'!K$51</f>
        <v>3344</v>
      </c>
      <c r="K56" s="135"/>
      <c r="L56" s="135"/>
      <c r="M56" s="135">
        <f>'将来負担比率（分子）の構造'!L$51</f>
        <v>3176</v>
      </c>
      <c r="N56" s="135"/>
      <c r="O56" s="135"/>
      <c r="P56" s="135">
        <f>'将来負担比率（分子）の構造'!M$51</f>
        <v>2949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1800</v>
      </c>
      <c r="E58" s="135"/>
      <c r="F58" s="135"/>
      <c r="G58" s="135">
        <f>'将来負担比率（分子）の構造'!J$49</f>
        <v>2116</v>
      </c>
      <c r="H58" s="135"/>
      <c r="I58" s="135"/>
      <c r="J58" s="135">
        <f>'将来負担比率（分子）の構造'!K$49</f>
        <v>2031</v>
      </c>
      <c r="K58" s="135"/>
      <c r="L58" s="135"/>
      <c r="M58" s="135">
        <f>'将来負担比率（分子）の構造'!L$49</f>
        <v>2135</v>
      </c>
      <c r="N58" s="135"/>
      <c r="O58" s="135"/>
      <c r="P58" s="135">
        <f>'将来負担比率（分子）の構造'!M$49</f>
        <v>2293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275</v>
      </c>
      <c r="C64" s="135"/>
      <c r="D64" s="135"/>
      <c r="E64" s="135">
        <f>'将来負担比率（分子）の構造'!J$43</f>
        <v>305</v>
      </c>
      <c r="F64" s="135"/>
      <c r="G64" s="135"/>
      <c r="H64" s="135">
        <f>'将来負担比率（分子）の構造'!K$43</f>
        <v>407</v>
      </c>
      <c r="I64" s="135"/>
      <c r="J64" s="135"/>
      <c r="K64" s="135">
        <f>'将来負担比率（分子）の構造'!L$43</f>
        <v>698</v>
      </c>
      <c r="L64" s="135"/>
      <c r="M64" s="135"/>
      <c r="N64" s="135">
        <f>'将来負担比率（分子）の構造'!M$43</f>
        <v>775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5055</v>
      </c>
      <c r="C66" s="135"/>
      <c r="D66" s="135"/>
      <c r="E66" s="135">
        <f>'将来負担比率（分子）の構造'!J$41</f>
        <v>4856</v>
      </c>
      <c r="F66" s="135"/>
      <c r="G66" s="135"/>
      <c r="H66" s="135">
        <f>'将来負担比率（分子）の構造'!K$41</f>
        <v>4240</v>
      </c>
      <c r="I66" s="135"/>
      <c r="J66" s="135"/>
      <c r="K66" s="135">
        <f>'将来負担比率（分子）の構造'!L$41</f>
        <v>3653</v>
      </c>
      <c r="L66" s="135"/>
      <c r="M66" s="135"/>
      <c r="N66" s="135">
        <f>'将来負担比率（分子）の構造'!M$41</f>
        <v>3252</v>
      </c>
      <c r="O66" s="135"/>
      <c r="P66" s="135"/>
    </row>
    <row r="67" spans="1:16">
      <c r="A67" s="135" t="s">
        <v>62</v>
      </c>
      <c r="B67" s="135" t="e">
        <f>NA()</f>
        <v>#N/A</v>
      </c>
      <c r="C67" s="135">
        <f>IF(ISNUMBER('将来負担比率（分子）の構造'!I$52), IF('将来負担比率（分子）の構造'!I$52 &lt; 0, 0, '将来負担比率（分子）の構造'!I$52), NA())</f>
        <v>44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2016-04-21T07:50:46Z</cp:lastPrinted>
  <dcterms:created xsi:type="dcterms:W3CDTF">2016-02-15T01:10:32Z</dcterms:created>
  <dcterms:modified xsi:type="dcterms:W3CDTF">2016-04-28T13:16:07Z</dcterms:modified>
  <cp:category/>
</cp:coreProperties>
</file>