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亀山　孝\Desktop\"/>
    </mc:Choice>
  </mc:AlternateContent>
  <xr:revisionPtr revIDLastSave="0" documentId="13_ncr:1_{D3B82E05-3E81-4911-BC10-943220156028}"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AM35" i="10"/>
  <c r="C35" i="10"/>
  <c r="AM34" i="10"/>
  <c r="C34" i="10"/>
  <c r="C36" i="10" l="1"/>
  <c r="U34" i="10" s="1"/>
  <c r="U35" i="10" s="1"/>
  <c r="U36" i="10" s="1"/>
  <c r="U37"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l="1"/>
</calcChain>
</file>

<file path=xl/sharedStrings.xml><?xml version="1.0" encoding="utf-8"?>
<sst xmlns="http://schemas.openxmlformats.org/spreadsheetml/2006/main" count="1186" uniqueCount="599">
  <si>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</si>
  <si>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</si>
  <si>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</si>
  <si>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</si>
  <si>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</si>
  <si>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</si>
  <si>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</si>
  <si>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</si>
  <si>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</si>
  <si>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</si>
  <si>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</si>
  <si>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</si>
  <si>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</si>
  <si>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</si>
  <si>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</si>
  <si>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</si>
  <si>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</si>
  <si>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</si>
  <si>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</si>
  <si>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</si>
  <si>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</si>
  <si>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</si>
  <si>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</si>
  <si>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</si>
  <si>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</si>
  <si>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</si>
  <si>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</si>
  <si>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</si>
  <si>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</si>
  <si>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</si>
  <si>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</si>
  <si>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</si>
  <si>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</si>
  <si>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</si>
  <si>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</si>
  <si>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</si>
  <si>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</si>
  <si>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</si>
  <si>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</si>
  <si>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</si>
  <si>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</si>
  <si>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</si>
  <si>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</si>
  <si>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</si>
  <si>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</si>
  <si>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</si>
  <si>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</si>
  <si>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</si>
  <si>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</si>
  <si>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</si>
  <si>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</si>
  <si>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</si>
  <si>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</si>
  <si>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</si>
  <si>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</si>
  <si>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</si>
  <si>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</si>
  <si>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</si>
  <si>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</si>
  <si>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</si>
  <si>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</si>
  <si>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</si>
  <si>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</si>
  <si>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</si>
  <si>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</si>
  <si>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</si>
  <si>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</si>
  <si>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</si>
  <si>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</si>
  <si>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</si>
  <si>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</si>
  <si>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</si>
  <si>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</si>
  <si>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</si>
  <si>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</si>
  <si>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</si>
  <si>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</si>
  <si>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</si>
  <si>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</si>
  <si>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</si>
  <si>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</si>
  <si>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</si>
  <si>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</si>
  <si>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</si>
  <si>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</si>
  <si>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</si>
  <si>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</si>
  <si>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</si>
  <si>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</si>
  <si>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</si>
  <si>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</si>
  <si>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小笠原村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</si>
  <si>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</si>
  <si>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</si>
  <si>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</si>
  <si>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</si>
  <si>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</si>
  <si>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</si>
  <si>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</si>
  <si>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</si>
  <si>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</si>
  <si>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</si>
  <si>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</si>
  <si>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</si>
  <si>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</si>
  <si>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</si>
  <si>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</si>
  <si>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</si>
  <si>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</si>
  <si>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</si>
  <si>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</si>
  <si>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</si>
  <si>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</si>
  <si>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</si>
  <si>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</si>
  <si>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</si>
  <si>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</si>
  <si>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</si>
  <si>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</si>
  <si>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</si>
  <si>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</si>
  <si>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</si>
  <si>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</si>
  <si>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</si>
  <si>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</si>
  <si>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</si>
  <si>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</si>
  <si>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</si>
  <si>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</si>
  <si>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</si>
  <si>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</si>
  <si>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</si>
  <si>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</si>
  <si>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</si>
  <si>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</si>
  <si>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</si>
  <si>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</si>
  <si>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</si>
  <si>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</si>
  <si>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</si>
  <si>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</si>
  <si>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</si>
  <si>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</si>
  <si>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</si>
  <si>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</si>
  <si>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</si>
  <si>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</si>
  <si>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</si>
  <si>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</si>
  <si>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</si>
  <si>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</si>
  <si>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</si>
  <si>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</si>
  <si>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</si>
  <si>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</si>
  <si>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</si>
  <si>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</si>
  <si>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</si>
  <si>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</si>
  <si>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</si>
  <si>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</si>
  <si>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</si>
  <si>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</si>
  <si>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</si>
  <si>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</si>
  <si>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</si>
  <si>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</si>
  <si>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</si>
  <si>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</si>
  <si>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</si>
  <si>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</si>
  <si>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</si>
  <si>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</si>
  <si>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</si>
  <si>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</si>
  <si>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</si>
  <si>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</si>
  <si>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</si>
  <si>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</si>
  <si>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</si>
  <si>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</si>
  <si>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</si>
  <si>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</si>
  <si>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</si>
  <si>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</si>
  <si>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</si>
  <si>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</si>
  <si>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</si>
  <si>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</si>
  <si>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</si>
  <si>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</si>
  <si>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</si>
  <si>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</si>
  <si>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</si>
  <si>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</si>
  <si>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</si>
  <si>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</si>
  <si>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</si>
  <si>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</si>
  <si>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</si>
  <si>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</si>
  <si>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</si>
  <si>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</si>
  <si>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</si>
  <si>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</si>
  <si>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東京都小笠原村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</si>
  <si>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</si>
  <si>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</si>
  <si>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</si>
  <si>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</si>
  <si>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</si>
  <si>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</si>
  <si>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</si>
  <si>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</si>
  <si>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</si>
  <si>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</si>
  <si>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</si>
  <si>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</si>
  <si>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</si>
  <si>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</si>
  <si>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</si>
  <si>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</si>
  <si>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</si>
  <si>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</si>
  <si>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</si>
  <si>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</si>
  <si>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</si>
  <si>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</si>
  <si>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</si>
  <si>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</si>
  <si>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</si>
  <si>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</si>
  <si>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</si>
  <si>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</si>
  <si>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</si>
  <si>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</si>
  <si>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</si>
  <si>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</si>
  <si>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</si>
  <si>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</si>
  <si>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</si>
  <si>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</si>
  <si>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</si>
  <si>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</si>
  <si>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</si>
  <si>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</si>
  <si>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</si>
  <si>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</si>
  <si>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</si>
  <si>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</si>
  <si>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</si>
  <si>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</si>
  <si>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</si>
  <si>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</si>
  <si>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</si>
  <si>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</si>
  <si>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</si>
  <si>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</si>
  <si>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</si>
  <si>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</si>
  <si>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</si>
  <si>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</si>
  <si>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</si>
  <si>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</si>
  <si>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</si>
  <si>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</si>
  <si>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</si>
  <si>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</si>
  <si>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</si>
  <si>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</si>
  <si>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</si>
  <si>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</si>
  <si>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</si>
  <si>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</si>
  <si>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</si>
  <si>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</si>
  <si>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</si>
  <si>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</si>
  <si>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</si>
  <si>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</si>
  <si>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</si>
  <si>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</si>
  <si>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</si>
  <si>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</si>
  <si>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</si>
  <si>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</si>
  <si>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</si>
  <si>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</si>
  <si>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t>
    <phoneticPr fontId="5"/>
  </si>
  <si>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</si>
  <si>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</si>
  <si>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</si>
  <si>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</si>
  <si>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</si>
  <si>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</si>
  <si>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</si>
  <si>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</si>
  <si>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</si>
  <si>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</si>
  <si>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</si>
  <si>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</si>
  <si>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</si>
  <si>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</si>
  <si>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</si>
  <si>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</si>
  <si>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</si>
  <si>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</si>
  <si>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</si>
  <si>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</si>
  <si>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</si>
  <si>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</si>
  <si>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</si>
  <si>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</si>
  <si>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</si>
  <si>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</si>
  <si>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</si>
  <si>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</si>
  <si>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</si>
  <si>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</si>
  <si>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</si>
  <si>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</si>
  <si>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</si>
  <si>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</si>
  <si>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</si>
  <si>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</si>
  <si>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</si>
  <si>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</si>
  <si>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</si>
  <si>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</si>
  <si>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</si>
  <si>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</si>
  <si>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</si>
  <si>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</si>
  <si>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</si>
  <si>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</si>
  <si>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</si>
  <si>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</si>
  <si>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</si>
  <si>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</si>
  <si>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</si>
  <si>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</si>
  <si>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</si>
  <si>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</si>
  <si>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</si>
  <si>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</si>
  <si>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</si>
  <si>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</si>
  <si>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</si>
  <si>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</si>
  <si>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</si>
  <si>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</si>
  <si>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</si>
  <si>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</si>
  <si>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</si>
  <si>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</si>
  <si>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</si>
  <si>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東京都小笠原村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</si>
  <si>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</si>
  <si>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</si>
  <si>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</si>
  <si>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</si>
  <si>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</si>
  <si>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</si>
  <si>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</si>
  <si>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</si>
  <si>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</si>
  <si>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</si>
  <si>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</si>
  <si>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</si>
  <si>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</si>
  <si>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</si>
  <si>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</si>
  <si>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</si>
  <si>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</si>
  <si>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</si>
  <si>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</si>
  <si>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</si>
  <si>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宅地造成事業特別会計</t>
    <phoneticPr fontId="5"/>
  </si>
  <si>
    <t>-</t>
    <phoneticPr fontId="5"/>
  </si>
  <si>
    <t>下水道事業特別会計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</si>
  <si>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</si>
  <si>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</si>
  <si>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</si>
  <si>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</si>
  <si>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</si>
  <si>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</si>
  <si>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</si>
  <si>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</si>
  <si>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</si>
  <si>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</si>
  <si>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</si>
  <si>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</si>
  <si>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</si>
  <si>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</si>
  <si>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</si>
  <si>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介護保険（保険事業勘定）特別会計</t>
    <phoneticPr fontId="5"/>
  </si>
  <si>
    <t>介護保険（介護サービス事業勘定）特別会計</t>
    <phoneticPr fontId="5"/>
  </si>
  <si>
    <t>-</t>
    <phoneticPr fontId="5"/>
  </si>
  <si>
    <t>後期高齢者医療特別会計</t>
    <phoneticPr fontId="5"/>
  </si>
  <si>
    <t>簡易水道事業特別会計</t>
    <phoneticPr fontId="5"/>
  </si>
  <si>
    <t>法非適用企業</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</si>
  <si>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</si>
  <si>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</si>
  <si>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</si>
  <si>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</si>
  <si>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</si>
  <si>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</si>
  <si>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</si>
  <si>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</si>
  <si>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</si>
  <si>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</si>
  <si>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</si>
  <si>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</si>
  <si>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</si>
  <si>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</si>
  <si>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</si>
  <si>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</si>
  <si>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</si>
  <si>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</si>
  <si>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</si>
  <si>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</si>
  <si>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</si>
  <si>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</si>
  <si>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</si>
  <si>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</si>
  <si>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</si>
  <si>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</si>
  <si>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</si>
  <si>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</si>
  <si>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</si>
  <si>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</si>
  <si>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</si>
  <si>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</si>
  <si>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</si>
  <si>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</si>
  <si>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</si>
  <si>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</si>
  <si>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</si>
  <si>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</si>
  <si>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</si>
  <si>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</si>
  <si>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</si>
  <si>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</si>
  <si>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</si>
  <si>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</si>
  <si>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</si>
  <si>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</si>
  <si>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</si>
  <si>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</si>
  <si>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</si>
  <si>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</si>
  <si>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</si>
  <si>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</si>
  <si>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</si>
  <si>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</si>
  <si>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</si>
  <si>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</si>
  <si>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</si>
  <si>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</si>
  <si>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</si>
  <si>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</si>
  <si>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</si>
  <si>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</si>
  <si>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</si>
  <si>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</si>
  <si>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</si>
  <si>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</si>
  <si>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</si>
  <si>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</si>
  <si>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浄化槽事業特別会計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</si>
  <si>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</si>
  <si>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</si>
  <si>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</si>
  <si>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</si>
  <si>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</si>
  <si>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</si>
  <si>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</si>
  <si>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</si>
  <si>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</si>
  <si>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</si>
  <si>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</si>
  <si>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</si>
  <si>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</si>
  <si>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</si>
  <si>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</si>
  <si>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</si>
  <si>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</si>
  <si>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</si>
  <si>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</si>
  <si>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</si>
  <si>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</si>
  <si>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</si>
  <si>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</si>
  <si>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</si>
  <si>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</si>
  <si>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</si>
  <si>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</si>
  <si>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</si>
  <si>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</si>
  <si>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</si>
  <si>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</si>
  <si>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</si>
  <si>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</si>
  <si>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</si>
  <si>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</si>
  <si>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</si>
  <si>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</si>
  <si>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</si>
  <si>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</si>
  <si>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</si>
  <si>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</si>
  <si>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</si>
  <si>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</si>
  <si>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</si>
  <si>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</si>
  <si>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</si>
  <si>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</si>
  <si>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</si>
  <si>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</si>
  <si>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</si>
  <si>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</si>
  <si>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</si>
  <si>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</si>
  <si>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</si>
  <si>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</si>
  <si>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</si>
  <si>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</si>
  <si>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</si>
  <si>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</si>
  <si>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</si>
  <si>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</si>
  <si>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</si>
  <si>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</si>
  <si>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</si>
  <si>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</si>
  <si>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</si>
  <si>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</si>
  <si>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</si>
  <si>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</si>
  <si>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</si>
  <si>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</si>
  <si>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</si>
  <si>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</si>
  <si>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</si>
  <si>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</si>
  <si>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</si>
  <si>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</si>
  <si>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</si>
  <si>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</si>
  <si>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</si>
  <si>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</si>
  <si>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</si>
  <si>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</si>
  <si>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</si>
  <si>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</si>
  <si>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</si>
  <si>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</si>
  <si>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</si>
  <si>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</si>
  <si>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</si>
  <si>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</si>
  <si>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介護保険（保険事業勘定）特別会計</t>
  </si>
  <si>
    <t>簡易水道事業特別会計</t>
  </si>
  <si>
    <t>国民健康保険特別会計</t>
  </si>
  <si>
    <t>下水道事業特別会計</t>
  </si>
  <si>
    <t>宅地造成事業特別会計</t>
  </si>
  <si>
    <t>介護保険（介護サービス事業勘定）特別会計</t>
  </si>
  <si>
    <t>後期高齢者医療特別会計</t>
  </si>
  <si>
    <t>その他会計（赤字）</t>
  </si>
  <si>
    <t>その他会計（黒字）</t>
  </si>
  <si>
    <t>小笠原ラム・リキュール株式会社</t>
    <rPh sb="0" eb="3">
      <t>オガサワラ</t>
    </rPh>
    <rPh sb="11" eb="15">
      <t>カブシキガイシャ</t>
    </rPh>
    <phoneticPr fontId="5"/>
  </si>
  <si>
    <t>東京都島嶼町村一部事務組合</t>
    <rPh sb="0" eb="3">
      <t>トウキョウト</t>
    </rPh>
    <rPh sb="3" eb="5">
      <t>トウショ</t>
    </rPh>
    <rPh sb="5" eb="7">
      <t>チョウソン</t>
    </rPh>
    <rPh sb="7" eb="9">
      <t>イチブ</t>
    </rPh>
    <rPh sb="9" eb="11">
      <t>ジム</t>
    </rPh>
    <rPh sb="11" eb="13">
      <t>クミアイ</t>
    </rPh>
    <phoneticPr fontId="5"/>
  </si>
  <si>
    <t>-</t>
    <phoneticPr fontId="11"/>
  </si>
  <si>
    <t>東京都市町村職員退職手当組合</t>
    <rPh sb="0" eb="3">
      <t>トウキョウト</t>
    </rPh>
    <rPh sb="3" eb="6">
      <t>シチョウソン</t>
    </rPh>
    <rPh sb="6" eb="8">
      <t>ショクイン</t>
    </rPh>
    <rPh sb="8" eb="10">
      <t>タイショク</t>
    </rPh>
    <rPh sb="10" eb="12">
      <t>テアテ</t>
    </rPh>
    <rPh sb="12" eb="14">
      <t>クミアイ</t>
    </rPh>
    <phoneticPr fontId="5"/>
  </si>
  <si>
    <t>東京都市町村議会議員公務災害補償等組合</t>
    <rPh sb="0" eb="3">
      <t>トウキョウト</t>
    </rPh>
    <rPh sb="3" eb="6">
      <t>シチョウソン</t>
    </rPh>
    <rPh sb="6" eb="8">
      <t>ギカイ</t>
    </rPh>
    <rPh sb="8" eb="10">
      <t>ギイン</t>
    </rPh>
    <rPh sb="10" eb="12">
      <t>コウム</t>
    </rPh>
    <rPh sb="12" eb="14">
      <t>サイガイ</t>
    </rPh>
    <rPh sb="14" eb="17">
      <t>ホショウトウ</t>
    </rPh>
    <rPh sb="17" eb="19">
      <t>クミアイ</t>
    </rPh>
    <phoneticPr fontId="5"/>
  </si>
  <si>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5"/>
  </si>
  <si>
    <t>-</t>
    <phoneticPr fontId="11"/>
  </si>
  <si>
    <t>東京市町村総合事務組合（交通災害共済）</t>
    <rPh sb="0" eb="2">
      <t>トウキョウ</t>
    </rPh>
    <rPh sb="2" eb="5">
      <t>シチョウソン</t>
    </rPh>
    <rPh sb="5" eb="7">
      <t>ソウゴウ</t>
    </rPh>
    <rPh sb="7" eb="9">
      <t>ジム</t>
    </rPh>
    <rPh sb="9" eb="11">
      <t>クミアイ</t>
    </rPh>
    <rPh sb="12" eb="14">
      <t>コウツウ</t>
    </rPh>
    <rPh sb="14" eb="16">
      <t>サイガイ</t>
    </rPh>
    <rPh sb="16" eb="18">
      <t>キョウサイ</t>
    </rPh>
    <phoneticPr fontId="5"/>
  </si>
  <si>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</si>
  <si>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3">
      <t>トウキョウト</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</si>
  <si>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t>
    <phoneticPr fontId="11"/>
  </si>
  <si>
    <t>公共施設等整備基金</t>
    <rPh sb="0" eb="2">
      <t>コウキョウ</t>
    </rPh>
    <rPh sb="2" eb="4">
      <t>シセツ</t>
    </rPh>
    <rPh sb="4" eb="5">
      <t>トウ</t>
    </rPh>
    <rPh sb="5" eb="7">
      <t>セイビ</t>
    </rPh>
    <rPh sb="7" eb="9">
      <t>キキン</t>
    </rPh>
    <phoneticPr fontId="11"/>
  </si>
  <si>
    <t>災害対策基金</t>
    <rPh sb="0" eb="2">
      <t>サイガイ</t>
    </rPh>
    <rPh sb="2" eb="4">
      <t>タイサク</t>
    </rPh>
    <rPh sb="4" eb="6">
      <t>キキン</t>
    </rPh>
    <phoneticPr fontId="11"/>
  </si>
  <si>
    <t>役場庁舎建設基金</t>
    <rPh sb="0" eb="2">
      <t>ヤクバ</t>
    </rPh>
    <rPh sb="2" eb="4">
      <t>チョウシャ</t>
    </rPh>
    <rPh sb="4" eb="6">
      <t>ケンセツ</t>
    </rPh>
    <rPh sb="6" eb="8">
      <t>キキン</t>
    </rPh>
    <phoneticPr fontId="11"/>
  </si>
  <si>
    <t>社会福祉推進基金</t>
    <rPh sb="0" eb="2">
      <t>シャカイ</t>
    </rPh>
    <rPh sb="2" eb="4">
      <t>フクシ</t>
    </rPh>
    <rPh sb="4" eb="6">
      <t>スイシン</t>
    </rPh>
    <rPh sb="6" eb="8">
      <t>キキン</t>
    </rPh>
    <phoneticPr fontId="11"/>
  </si>
  <si>
    <t>土地開発基金</t>
    <rPh sb="0" eb="2">
      <t>トチ</t>
    </rPh>
    <rPh sb="2" eb="4">
      <t>カイハツ</t>
    </rPh>
    <rPh sb="4" eb="6">
      <t>キキン</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</si>
  <si>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</si>
  <si>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</si>
  <si>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</si>
  <si>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</si>
  <si>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</si>
  <si>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類似団体内平均値に近いものの高くなっている。これは、２島１村という状況によるところが大きく影響している。今後も施設の更新が見込まれ、多額の起債が想定されているところではあり、計画的に繰り上げ償還を行うことにより、実質公債費比率の上昇を抑えていく。
　将来負担比率は、マイナスで推移しており、今後も当面はマイナスで推移していく見込みである。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</si>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</sst>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 fillId="0" borderId="0">
      <alignment vertical="center"/>
    </xf>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8" fontId="15" fillId="0" borderId="98" xfId="20" applyNumberFormat="1" applyFont="1" applyBorder="1" applyAlignment="1" applyProtection="1">
      <alignment horizontal="right" vertical="center"/>
      <protection locked="0"/>
    </xf>
    <xf numFmtId="178" fontId="15" fillId="0" borderId="99" xfId="20" applyNumberFormat="1" applyFont="1" applyBorder="1" applyAlignment="1" applyProtection="1">
      <alignment horizontal="right" vertical="center"/>
      <protection locked="0"/>
    </xf>
    <xf numFmtId="178" fontId="15" fillId="0" borderId="100" xfId="20" applyNumberFormat="1" applyFont="1" applyBorder="1" applyAlignment="1" applyProtection="1">
      <alignment horizontal="right" vertical="center"/>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 xfId="20" xr:uid="{00000000-0005-0000-0000-00000C000000}"/>
    <cellStyle name="標準 6_APAHO402200_O-JJ1016-001-3_財政状況資料集(決算状況カード(各会計・関係団体))(Rev2)2" xfId="12" xr:uid="{00000000-0005-0000-0000-00000D000000}"/>
    <cellStyle name="標準 7" xfId="21" xr:uid="{00000000-0005-0000-0000-00000E000000}"/>
    <cellStyle name="標準_【レイアウト】（県）資料３（Ｐ２）　歳出比較分析表" xfId="16" xr:uid="{00000000-0005-0000-0000-00000F000000}"/>
    <cellStyle name="標準_【レイアウト】（市）資料３（Ｐ２）　歳出比較分析表" xfId="17" xr:uid="{00000000-0005-0000-0000-000010000000}"/>
    <cellStyle name="標準_APAHO251300" xfId="18" xr:uid="{00000000-0005-0000-0000-000011000000}"/>
    <cellStyle name="標準_APAHO252300" xfId="19" xr:uid="{00000000-0005-0000-0000-000012000000}"/>
    <cellStyle name="標準_Book1" xfId="13" xr:uid="{00000000-0005-0000-0000-000013000000}"/>
    <cellStyle name="標準_O-JJ0722-001-3_決算状況カード(各会計・関係団体)_O-JJ1016-001-3_財政状況資料集(決算状況カード(各会計・関係団体))(Rev2)2" xfId="14" xr:uid="{00000000-0005-0000-0000-000014000000}"/>
    <cellStyle name="標準_O-JJ0722-001-8_連結実質赤字比率に係る赤字・黒字の構成分析" xfId="2" xr:uid="{00000000-0005-0000-0000-00001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c:ext xmlns:c16="http://schemas.microsoft.com/office/drawing/2014/chart" uri="{C3380CC4-5D6E-409C-BE32-E72D297353CC}">
              <c16:uniqueId val="{00000000-9BFA-43D1-A2C9-8B70124670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226219</c:v>
                </c:pt>
                <c:pt idx="1">
                  <c:v>148187</c:v>
                </c:pt>
                <c:pt idx="2">
                  <c:v>214268</c:v>
                </c:pt>
                <c:pt idx="3">
                  <c:v>191458</c:v>
                </c:pt>
                <c:pt idx="4">
                  <c:v>310365</c:v>
                </c:pt>
              </c:numCache>
            </c:numRef>
          </c:val>
          <c:smooth val="0"/>
          <c:extLst>
            <c:ext xmlns:c16="http://schemas.microsoft.com/office/drawing/2014/chart" uri="{C3380CC4-5D6E-409C-BE32-E72D297353CC}">
              <c16:uniqueId val="{00000001-9BFA-43D1-A2C9-8B701246703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4.82</c:v>
                </c:pt>
                <c:pt idx="1">
                  <c:v>3.8</c:v>
                </c:pt>
                <c:pt idx="2">
                  <c:v>10.38</c:v>
                </c:pt>
                <c:pt idx="3">
                  <c:v>9.1199999999999992</c:v>
                </c:pt>
                <c:pt idx="4">
                  <c:v>8.5299999999999994</c:v>
                </c:pt>
              </c:numCache>
            </c:numRef>
          </c:val>
          <c:extLst>
            <c:ext xmlns:c16="http://schemas.microsoft.com/office/drawing/2014/chart" uri="{C3380CC4-5D6E-409C-BE32-E72D297353CC}">
              <c16:uniqueId val="{00000000-A9D3-40A4-88A0-CED5E5A0AC6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47.64</c:v>
                </c:pt>
                <c:pt idx="1">
                  <c:v>49.37</c:v>
                </c:pt>
                <c:pt idx="2">
                  <c:v>43.14</c:v>
                </c:pt>
                <c:pt idx="3">
                  <c:v>44.76</c:v>
                </c:pt>
                <c:pt idx="4">
                  <c:v>46.26</c:v>
                </c:pt>
              </c:numCache>
            </c:numRef>
          </c:val>
          <c:extLst>
            <c:ext xmlns:c16="http://schemas.microsoft.com/office/drawing/2014/chart" uri="{C3380CC4-5D6E-409C-BE32-E72D297353CC}">
              <c16:uniqueId val="{00000001-A9D3-40A4-88A0-CED5E5A0AC6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5.34</c:v>
                </c:pt>
                <c:pt idx="1">
                  <c:v>0.62</c:v>
                </c:pt>
                <c:pt idx="2">
                  <c:v>2.35</c:v>
                </c:pt>
                <c:pt idx="3">
                  <c:v>1.86</c:v>
                </c:pt>
                <c:pt idx="4">
                  <c:v>16.68</c:v>
                </c:pt>
              </c:numCache>
            </c:numRef>
          </c:val>
          <c:smooth val="0"/>
          <c:extLst>
            <c:ext xmlns:c16="http://schemas.microsoft.com/office/drawing/2014/chart" uri="{C3380CC4-5D6E-409C-BE32-E72D297353CC}">
              <c16:uniqueId val="{00000002-A9D3-40A4-88A0-CED5E5A0AC6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c:v>
                </c:pt>
                <c:pt idx="4">
                  <c:v>#N/A</c:v>
                </c:pt>
                <c:pt idx="5">
                  <c:v>0.06</c:v>
                </c:pt>
                <c:pt idx="6">
                  <c:v>#N/A</c:v>
                </c:pt>
                <c:pt idx="7">
                  <c:v>0.09</c:v>
                </c:pt>
                <c:pt idx="8">
                  <c:v>#N/A</c:v>
                </c:pt>
                <c:pt idx="9">
                  <c:v>0</c:v>
                </c:pt>
              </c:numCache>
            </c:numRef>
          </c:val>
          <c:extLst>
            <c:ext xmlns:c16="http://schemas.microsoft.com/office/drawing/2014/chart" uri="{C3380CC4-5D6E-409C-BE32-E72D297353CC}">
              <c16:uniqueId val="{00000000-F70F-4A98-A5E7-CBA00FFC2D8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70F-4A98-A5E7-CBA00FFC2D8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70F-4A98-A5E7-CBA00FFC2D88}"/>
            </c:ext>
          </c:extLst>
        </c:ser>
        <c:ser>
          <c:idx val="3"/>
          <c:order val="3"/>
          <c:tx>
            <c:strRef>
              <c:f>データシート!$A$30</c:f>
              <c:strCache>
                <c:ptCount val="1"/>
                <c:pt idx="0">
                  <c:v>介護保険（介護サービス事業勘定）特別会計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0.11</c:v>
                </c:pt>
                <c:pt idx="2">
                  <c:v>#N/A</c:v>
                </c:pt>
                <c:pt idx="3">
                  <c:v>0.08</c:v>
                </c:pt>
                <c:pt idx="4">
                  <c:v>#N/A</c:v>
                </c:pt>
                <c:pt idx="5">
                  <c:v>0.02</c:v>
                </c:pt>
                <c:pt idx="6">
                  <c:v>#N/A</c:v>
                </c:pt>
                <c:pt idx="7">
                  <c:v>0.44</c:v>
                </c:pt>
                <c:pt idx="8">
                  <c:v>#N/A</c:v>
                </c:pt>
                <c:pt idx="9">
                  <c:v>0</c:v>
                </c:pt>
              </c:numCache>
            </c:numRef>
          </c:val>
          <c:extLst>
            <c:ext xmlns:c16="http://schemas.microsoft.com/office/drawing/2014/chart" uri="{C3380CC4-5D6E-409C-BE32-E72D297353CC}">
              <c16:uniqueId val="{00000003-F70F-4A98-A5E7-CBA00FFC2D88}"/>
            </c:ext>
          </c:extLst>
        </c:ser>
        <c:ser>
          <c:idx val="4"/>
          <c:order val="4"/>
          <c:tx>
            <c:strRef>
              <c:f>データシート!$A$31</c:f>
              <c:strCache>
                <c:ptCount val="1"/>
                <c:pt idx="0">
                  <c:v>宅地造成事業特別会計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0.03</c:v>
                </c:pt>
                <c:pt idx="4">
                  <c:v>#N/A</c:v>
                </c:pt>
                <c:pt idx="5">
                  <c:v>0</c:v>
                </c:pt>
                <c:pt idx="6">
                  <c:v>#N/A</c:v>
                </c:pt>
                <c:pt idx="7">
                  <c:v>0</c:v>
                </c:pt>
                <c:pt idx="8">
                  <c:v>#N/A</c:v>
                </c:pt>
                <c:pt idx="9">
                  <c:v>0</c:v>
                </c:pt>
              </c:numCache>
            </c:numRef>
          </c:val>
          <c:extLst>
            <c:ext xmlns:c16="http://schemas.microsoft.com/office/drawing/2014/chart" uri="{C3380CC4-5D6E-409C-BE32-E72D297353CC}">
              <c16:uniqueId val="{00000004-F70F-4A98-A5E7-CBA00FFC2D88}"/>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c:v>
                </c:pt>
                <c:pt idx="2">
                  <c:v>#N/A</c:v>
                </c:pt>
                <c:pt idx="3">
                  <c:v>0.01</c:v>
                </c:pt>
                <c:pt idx="4">
                  <c:v>#N/A</c:v>
                </c:pt>
                <c:pt idx="5">
                  <c:v>0.1</c:v>
                </c:pt>
                <c:pt idx="6">
                  <c:v>#N/A</c:v>
                </c:pt>
                <c:pt idx="7">
                  <c:v>0.08</c:v>
                </c:pt>
                <c:pt idx="8">
                  <c:v>#N/A</c:v>
                </c:pt>
                <c:pt idx="9">
                  <c:v>0</c:v>
                </c:pt>
              </c:numCache>
            </c:numRef>
          </c:val>
          <c:extLst>
            <c:ext xmlns:c16="http://schemas.microsoft.com/office/drawing/2014/chart" uri="{C3380CC4-5D6E-409C-BE32-E72D297353CC}">
              <c16:uniqueId val="{00000005-F70F-4A98-A5E7-CBA00FFC2D8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0.88</c:v>
                </c:pt>
                <c:pt idx="2">
                  <c:v>#N/A</c:v>
                </c:pt>
                <c:pt idx="3">
                  <c:v>0.16</c:v>
                </c:pt>
                <c:pt idx="4">
                  <c:v>#N/A</c:v>
                </c:pt>
                <c:pt idx="5">
                  <c:v>0</c:v>
                </c:pt>
                <c:pt idx="6">
                  <c:v>#N/A</c:v>
                </c:pt>
                <c:pt idx="7">
                  <c:v>1.94</c:v>
                </c:pt>
                <c:pt idx="8">
                  <c:v>#N/A</c:v>
                </c:pt>
                <c:pt idx="9">
                  <c:v>0.05</c:v>
                </c:pt>
              </c:numCache>
            </c:numRef>
          </c:val>
          <c:extLst>
            <c:ext xmlns:c16="http://schemas.microsoft.com/office/drawing/2014/chart" uri="{C3380CC4-5D6E-409C-BE32-E72D297353CC}">
              <c16:uniqueId val="{00000006-F70F-4A98-A5E7-CBA00FFC2D88}"/>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0.01</c:v>
                </c:pt>
                <c:pt idx="2">
                  <c:v>#N/A</c:v>
                </c:pt>
                <c:pt idx="3">
                  <c:v>0.02</c:v>
                </c:pt>
                <c:pt idx="4">
                  <c:v>#N/A</c:v>
                </c:pt>
                <c:pt idx="5">
                  <c:v>0.2</c:v>
                </c:pt>
                <c:pt idx="6">
                  <c:v>#N/A</c:v>
                </c:pt>
                <c:pt idx="7">
                  <c:v>0.48</c:v>
                </c:pt>
                <c:pt idx="8">
                  <c:v>#N/A</c:v>
                </c:pt>
                <c:pt idx="9">
                  <c:v>0.18</c:v>
                </c:pt>
              </c:numCache>
            </c:numRef>
          </c:val>
          <c:extLst>
            <c:ext xmlns:c16="http://schemas.microsoft.com/office/drawing/2014/chart" uri="{C3380CC4-5D6E-409C-BE32-E72D297353CC}">
              <c16:uniqueId val="{00000007-F70F-4A98-A5E7-CBA00FFC2D88}"/>
            </c:ext>
          </c:extLst>
        </c:ser>
        <c:ser>
          <c:idx val="8"/>
          <c:order val="8"/>
          <c:tx>
            <c:strRef>
              <c:f>データシート!$A$35</c:f>
              <c:strCache>
                <c:ptCount val="1"/>
                <c:pt idx="0">
                  <c:v>介護保険（保険事業勘定）特別会計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0.99</c:v>
                </c:pt>
                <c:pt idx="2">
                  <c:v>#N/A</c:v>
                </c:pt>
                <c:pt idx="3">
                  <c:v>0.55000000000000004</c:v>
                </c:pt>
                <c:pt idx="4">
                  <c:v>#N/A</c:v>
                </c:pt>
                <c:pt idx="5">
                  <c:v>0.91</c:v>
                </c:pt>
                <c:pt idx="6">
                  <c:v>#N/A</c:v>
                </c:pt>
                <c:pt idx="7">
                  <c:v>1</c:v>
                </c:pt>
                <c:pt idx="8">
                  <c:v>#N/A</c:v>
                </c:pt>
                <c:pt idx="9">
                  <c:v>0.46</c:v>
                </c:pt>
              </c:numCache>
            </c:numRef>
          </c:val>
          <c:extLst>
            <c:ext xmlns:c16="http://schemas.microsoft.com/office/drawing/2014/chart" uri="{C3380CC4-5D6E-409C-BE32-E72D297353CC}">
              <c16:uniqueId val="{00000008-F70F-4A98-A5E7-CBA00FFC2D8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4.71</c:v>
                </c:pt>
                <c:pt idx="2">
                  <c:v>#N/A</c:v>
                </c:pt>
                <c:pt idx="3">
                  <c:v>3.75</c:v>
                </c:pt>
                <c:pt idx="4">
                  <c:v>#N/A</c:v>
                </c:pt>
                <c:pt idx="5">
                  <c:v>10.26</c:v>
                </c:pt>
                <c:pt idx="6">
                  <c:v>#N/A</c:v>
                </c:pt>
                <c:pt idx="7">
                  <c:v>9.0299999999999994</c:v>
                </c:pt>
                <c:pt idx="8">
                  <c:v>#N/A</c:v>
                </c:pt>
                <c:pt idx="9">
                  <c:v>8.52</c:v>
                </c:pt>
              </c:numCache>
            </c:numRef>
          </c:val>
          <c:extLst>
            <c:ext xmlns:c16="http://schemas.microsoft.com/office/drawing/2014/chart" uri="{C3380CC4-5D6E-409C-BE32-E72D297353CC}">
              <c16:uniqueId val="{00000009-F70F-4A98-A5E7-CBA00FFC2D8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416</c:v>
                </c:pt>
                <c:pt idx="5">
                  <c:v>420</c:v>
                </c:pt>
                <c:pt idx="8">
                  <c:v>417</c:v>
                </c:pt>
                <c:pt idx="11">
                  <c:v>397</c:v>
                </c:pt>
                <c:pt idx="14">
                  <c:v>379</c:v>
                </c:pt>
              </c:numCache>
            </c:numRef>
          </c:val>
          <c:extLst>
            <c:ext xmlns:c16="http://schemas.microsoft.com/office/drawing/2014/chart" uri="{C3380CC4-5D6E-409C-BE32-E72D297353CC}">
              <c16:uniqueId val="{00000000-1E69-43EA-BBCA-98F2206AC7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E69-43EA-BBCA-98F2206AC7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E69-43EA-BBCA-98F2206AC7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69-43EA-BBCA-98F2206AC7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19</c:v>
                </c:pt>
                <c:pt idx="3">
                  <c:v>24</c:v>
                </c:pt>
                <c:pt idx="6">
                  <c:v>25</c:v>
                </c:pt>
                <c:pt idx="9">
                  <c:v>25</c:v>
                </c:pt>
                <c:pt idx="12">
                  <c:v>50</c:v>
                </c:pt>
              </c:numCache>
            </c:numRef>
          </c:val>
          <c:extLst>
            <c:ext xmlns:c16="http://schemas.microsoft.com/office/drawing/2014/chart" uri="{C3380CC4-5D6E-409C-BE32-E72D297353CC}">
              <c16:uniqueId val="{00000004-1E69-43EA-BBCA-98F2206AC7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69-43EA-BBCA-98F2206AC7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E69-43EA-BBCA-98F2206AC7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567</c:v>
                </c:pt>
                <c:pt idx="3">
                  <c:v>552</c:v>
                </c:pt>
                <c:pt idx="6">
                  <c:v>553</c:v>
                </c:pt>
                <c:pt idx="9">
                  <c:v>525</c:v>
                </c:pt>
                <c:pt idx="12">
                  <c:v>473</c:v>
                </c:pt>
              </c:numCache>
            </c:numRef>
          </c:val>
          <c:extLst>
            <c:ext xmlns:c16="http://schemas.microsoft.com/office/drawing/2014/chart" uri="{C3380CC4-5D6E-409C-BE32-E72D297353CC}">
              <c16:uniqueId val="{00000007-1E69-43EA-BBCA-98F2206AC79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170</c:v>
                </c:pt>
                <c:pt idx="2">
                  <c:v>#N/A</c:v>
                </c:pt>
                <c:pt idx="3">
                  <c:v>#N/A</c:v>
                </c:pt>
                <c:pt idx="4">
                  <c:v>156</c:v>
                </c:pt>
                <c:pt idx="5">
                  <c:v>#N/A</c:v>
                </c:pt>
                <c:pt idx="6">
                  <c:v>#N/A</c:v>
                </c:pt>
                <c:pt idx="7">
                  <c:v>161</c:v>
                </c:pt>
                <c:pt idx="8">
                  <c:v>#N/A</c:v>
                </c:pt>
                <c:pt idx="9">
                  <c:v>#N/A</c:v>
                </c:pt>
                <c:pt idx="10">
                  <c:v>153</c:v>
                </c:pt>
                <c:pt idx="11">
                  <c:v>#N/A</c:v>
                </c:pt>
                <c:pt idx="12">
                  <c:v>#N/A</c:v>
                </c:pt>
                <c:pt idx="13">
                  <c:v>144</c:v>
                </c:pt>
                <c:pt idx="14">
                  <c:v>#N/A</c:v>
                </c:pt>
              </c:numCache>
            </c:numRef>
          </c:val>
          <c:smooth val="0"/>
          <c:extLst>
            <c:ext xmlns:c16="http://schemas.microsoft.com/office/drawing/2014/chart" uri="{C3380CC4-5D6E-409C-BE32-E72D297353CC}">
              <c16:uniqueId val="{00000008-1E69-43EA-BBCA-98F2206AC79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3176</c:v>
                </c:pt>
                <c:pt idx="5">
                  <c:v>2949</c:v>
                </c:pt>
                <c:pt idx="8">
                  <c:v>2681</c:v>
                </c:pt>
                <c:pt idx="11">
                  <c:v>2572</c:v>
                </c:pt>
                <c:pt idx="14">
                  <c:v>2373</c:v>
                </c:pt>
              </c:numCache>
            </c:numRef>
          </c:val>
          <c:extLst>
            <c:ext xmlns:c16="http://schemas.microsoft.com/office/drawing/2014/chart" uri="{C3380CC4-5D6E-409C-BE32-E72D297353CC}">
              <c16:uniqueId val="{00000000-EA53-45CF-94AE-0378E7FDEF8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A53-45CF-94AE-0378E7FDEF8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2135</c:v>
                </c:pt>
                <c:pt idx="5">
                  <c:v>2293</c:v>
                </c:pt>
                <c:pt idx="8">
                  <c:v>2241</c:v>
                </c:pt>
                <c:pt idx="11">
                  <c:v>2389</c:v>
                </c:pt>
                <c:pt idx="14">
                  <c:v>2285</c:v>
                </c:pt>
              </c:numCache>
            </c:numRef>
          </c:val>
          <c:extLst>
            <c:ext xmlns:c16="http://schemas.microsoft.com/office/drawing/2014/chart" uri="{C3380CC4-5D6E-409C-BE32-E72D297353CC}">
              <c16:uniqueId val="{00000002-EA53-45CF-94AE-0378E7FDEF8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53-45CF-94AE-0378E7FDEF8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53-45CF-94AE-0378E7FDEF8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53-45CF-94AE-0378E7FDEF8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A53-45CF-94AE-0378E7FDEF8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A53-45CF-94AE-0378E7FDEF8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698</c:v>
                </c:pt>
                <c:pt idx="3">
                  <c:v>775</c:v>
                </c:pt>
                <c:pt idx="6">
                  <c:v>718</c:v>
                </c:pt>
                <c:pt idx="9">
                  <c:v>782</c:v>
                </c:pt>
                <c:pt idx="12">
                  <c:v>900</c:v>
                </c:pt>
              </c:numCache>
            </c:numRef>
          </c:val>
          <c:extLst>
            <c:ext xmlns:c16="http://schemas.microsoft.com/office/drawing/2014/chart" uri="{C3380CC4-5D6E-409C-BE32-E72D297353CC}">
              <c16:uniqueId val="{00000008-EA53-45CF-94AE-0378E7FDEF8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A53-45CF-94AE-0378E7FDEF8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3653</c:v>
                </c:pt>
                <c:pt idx="3">
                  <c:v>3252</c:v>
                </c:pt>
                <c:pt idx="6">
                  <c:v>2874</c:v>
                </c:pt>
                <c:pt idx="9">
                  <c:v>2592</c:v>
                </c:pt>
                <c:pt idx="12">
                  <c:v>2128</c:v>
                </c:pt>
              </c:numCache>
            </c:numRef>
          </c:val>
          <c:extLst>
            <c:ext xmlns:c16="http://schemas.microsoft.com/office/drawing/2014/chart" uri="{C3380CC4-5D6E-409C-BE32-E72D297353CC}">
              <c16:uniqueId val="{0000000A-EA53-45CF-94AE-0378E7FDEF8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A53-45CF-94AE-0378E7FDEF8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823</c:v>
                </c:pt>
                <c:pt idx="1">
                  <c:v>878</c:v>
                </c:pt>
                <c:pt idx="2">
                  <c:v>918</c:v>
                </c:pt>
              </c:numCache>
            </c:numRef>
          </c:val>
          <c:extLst>
            <c:ext xmlns:c16="http://schemas.microsoft.com/office/drawing/2014/chart" uri="{C3380CC4-5D6E-409C-BE32-E72D297353CC}">
              <c16:uniqueId val="{00000000-BDF5-4ED9-8BC2-BAAB7C5E4FF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271</c:v>
                </c:pt>
                <c:pt idx="1">
                  <c:v>395</c:v>
                </c:pt>
                <c:pt idx="2">
                  <c:v>218</c:v>
                </c:pt>
              </c:numCache>
            </c:numRef>
          </c:val>
          <c:extLst>
            <c:ext xmlns:c16="http://schemas.microsoft.com/office/drawing/2014/chart" uri="{C3380CC4-5D6E-409C-BE32-E72D297353CC}">
              <c16:uniqueId val="{00000001-BDF5-4ED9-8BC2-BAAB7C5E4FF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1103</c:v>
                </c:pt>
                <c:pt idx="1">
                  <c:v>1118</c:v>
                </c:pt>
                <c:pt idx="2">
                  <c:v>1138</c:v>
                </c:pt>
              </c:numCache>
            </c:numRef>
          </c:val>
          <c:extLst>
            <c:ext xmlns:c16="http://schemas.microsoft.com/office/drawing/2014/chart" uri="{C3380CC4-5D6E-409C-BE32-E72D297353CC}">
              <c16:uniqueId val="{00000002-BDF5-4ED9-8BC2-BAAB7C5E4FF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{DFD7B40E-A37A-4F90-92F8-078D0E95C532}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7E1-4BC3-AB7E-18667D9FD3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{51505FCD-228B-403B-B6F3-3E166F0588A7}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E1-4BC3-AB7E-18667D9FD3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{94AA67E1-8926-4AE3-8953-CA3A758FACF9}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E1-4BC3-AB7E-18667D9FD3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{4CFE1F62-175F-4120-9339-14C030CB401E}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E1-4BC3-AB7E-18667D9FD3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{9121B59C-F6CC-47D1-A992-9B61D182CA57}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E1-4BC3-AB7E-18667D9FD33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{1988AAD3-26B9-4320-9872-487FADBCBCE4}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7E1-4BC3-AB7E-18667D9FD33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{ABBEA144-A798-479C-9618-D8BE49037348}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7E1-4BC3-AB7E-18667D9FD33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{9F4416BB-2B70-47C2-862F-9F8849BF2DB3}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7E1-4BC3-AB7E-18667D9FD33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{C4B13CD6-97BC-42B2-AFAB-3F5522AC5460}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7E1-4BC3-AB7E-18667D9FD3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7E1-4BC3-AB7E-18667D9FD33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{2CC23EE7-C26D-40FD-90F0-71F6A2D3C818}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7E1-4BC3-AB7E-18667D9FD33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{D9901260-D4B9-4761-BC47-6E3AEFAA7A9F}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E1-4BC3-AB7E-18667D9FD3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{62062C30-2836-4EE8-8933-26EB17C41AA8}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E1-4BC3-AB7E-18667D9FD3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{D0A6D5ED-3D0E-461D-9A7C-90ECA239BC6B}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E1-4BC3-AB7E-18667D9FD3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{9265F356-3359-4985-B0C9-2CC563FE850A}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E1-4BC3-AB7E-18667D9FD33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{B7AE08AD-BA3B-4343-BD30-F018CC56BF10}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7E1-4BC3-AB7E-18667D9FD33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{0D84620C-0C80-4F51-8AD8-E2C989FCDF38}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7E1-4BC3-AB7E-18667D9FD33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{63475327-89F0-4314-9CEC-AA49574274E4}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7E1-4BC3-AB7E-18667D9FD33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{0E1F20FC-2A4D-41DF-9F2F-F5C78D5A75EE}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7E1-4BC3-AB7E-18667D9FD3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27E1-4BC3-AB7E-18667D9FD33D}"/>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{328C17F6-5C9E-4B94-979F-FA26BCC9675F}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448-493C-8AAA-29F3BC0A2AC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{B40A51B7-BC79-4361-8EFD-384712EBA331}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48-493C-8AAA-29F3BC0A2AC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{C36DDB1C-3307-4C09-A886-1BC271EC498F}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48-493C-8AAA-29F3BC0A2AC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{CB10E24A-366A-4C42-89F4-99F9479A88E0}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48-493C-8AAA-29F3BC0A2AC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{529AA491-7E38-4F82-A514-13950F66F074}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48-493C-8AAA-29F3BC0A2AC4}"/>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{96E3FF47-376F-4281-A438-28DAA6D1B337}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448-493C-8AAA-29F3BC0A2AC4}"/>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{06EAB656-0EDE-4E94-91E8-8E64107EC291}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448-493C-8AAA-29F3BC0A2AC4}"/>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{055A6640-00C3-4783-A093-AED4CC038825}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448-493C-8AAA-29F3BC0A2AC4}"/>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{35BE51DA-E66A-4A41-A8B8-5556806EAA1B}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448-493C-8AAA-29F3BC0A2AC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14.1</c:v>
                </c:pt>
                <c:pt idx="8">
                  <c:v>12.7</c:v>
                </c:pt>
                <c:pt idx="16">
                  <c:v>11.2</c:v>
                </c:pt>
                <c:pt idx="24">
                  <c:v>10.5</c:v>
                </c:pt>
                <c:pt idx="32">
                  <c:v>9.8000000000000007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448-493C-8AAA-29F3BC0A2AC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{6572E873-B371-4044-B675-3C4F000B4C41}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448-493C-8AAA-29F3BC0A2AC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{BD7602C2-BFA8-4400-8001-BCCAF76147D3}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48-493C-8AAA-29F3BC0A2AC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{23DD938B-1C71-4554-81F5-78883AEBE141}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48-493C-8AAA-29F3BC0A2AC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{280EDB0A-542B-4D7B-882E-7FBBAC83F54C}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48-493C-8AAA-29F3BC0A2AC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{A77D312B-B653-48B2-9972-95209441A611}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48-493C-8AAA-29F3BC0A2AC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{7A837928-3610-46DC-9F1F-3911B17B4B7D}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448-493C-8AAA-29F3BC0A2AC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{17E938EE-7C7E-4A77-8719-553D7F51A245}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448-493C-8AAA-29F3BC0A2AC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{52C9EA7C-AF13-4982-AEF4-6D4311A318B3}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448-493C-8AAA-29F3BC0A2AC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{9E74C76D-2C5B-48B2-A20D-AA030F1EF65D}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448-493C-8AAA-29F3BC0A2AC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448-493C-8AAA-29F3BC0A2AC4}"/>
            </c:ext>
          </c:extLst>
        </c:ser>
        <c:dLbls>
          <c:showLegendKey val="0"/>
          <c:showVal val="1"/>
          <c:showCatName val="0"/>
          <c:showSerName val="0"/>
          <c:showPercent val="0"/>
          <c:showBubbleSize val="0"/>
        </c:dLbls>
        <c:axId val="84219776"/>
        <c:axId val="84234240"/>
      </c:scatterChart>
      <c:valAx>
        <c:axId val="84219776"/>
        <c:scaling>
          <c:orientation val="minMax"/>
          <c:max val="8.799999999999998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元利償還金は、平成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年度に複合施設整備で起債した元金の償還が始まってはいるが、平成</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年度に情報基盤整備で起債した償還が終了したのと、平成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年度に繰上償還を行ったことも影響し、前年度との比較で約</a:t>
          </a:r>
          <a:r>
            <a:rPr lang="en-US" altLang="ja-JP" sz="1100">
              <a:solidFill>
                <a:schemeClr val="dk1"/>
              </a:solidFill>
              <a:effectLst/>
              <a:latin typeface="+mn-lt"/>
              <a:ea typeface="+mn-ea"/>
              <a:cs typeface="+mn-cs"/>
            </a:rPr>
            <a:t>52</a:t>
          </a:r>
          <a:r>
            <a:rPr lang="ja-JP" altLang="ja-JP" sz="1100">
              <a:solidFill>
                <a:schemeClr val="dk1"/>
              </a:solidFill>
              <a:effectLst/>
              <a:latin typeface="+mn-lt"/>
              <a:ea typeface="+mn-ea"/>
              <a:cs typeface="+mn-cs"/>
            </a:rPr>
            <a:t>百万の減額となった。平成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年度には約</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千万程度とさらに減額となる見込。また、平成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年度には約</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億円の繰上償還を実施したのと、複合施設に係る償還が平成</a:t>
          </a:r>
          <a:r>
            <a:rPr lang="en-US" altLang="ja-JP" sz="1100">
              <a:solidFill>
                <a:schemeClr val="dk1"/>
              </a:solidFill>
              <a:effectLst/>
              <a:latin typeface="+mn-lt"/>
              <a:ea typeface="+mn-ea"/>
              <a:cs typeface="+mn-cs"/>
            </a:rPr>
            <a:t>31</a:t>
          </a:r>
          <a:r>
            <a:rPr lang="ja-JP" altLang="ja-JP" sz="1100">
              <a:solidFill>
                <a:schemeClr val="dk1"/>
              </a:solidFill>
              <a:effectLst/>
              <a:latin typeface="+mn-lt"/>
              <a:ea typeface="+mn-ea"/>
              <a:cs typeface="+mn-cs"/>
            </a:rPr>
            <a:t>年度までに終了するため、その後さらに減少する見込みである。</a:t>
          </a:r>
          <a:endParaRPr lang="ja-JP" altLang="ja-JP" sz="1400">
            <a:effectLst/>
          </a:endParaRPr>
        </a:p>
        <a:p>
          <a:r>
            <a:rPr lang="ja-JP" altLang="ja-JP" sz="1100">
              <a:solidFill>
                <a:schemeClr val="dk1"/>
              </a:solidFill>
              <a:effectLst/>
              <a:latin typeface="+mn-lt"/>
              <a:ea typeface="+mn-ea"/>
              <a:cs typeface="+mn-cs"/>
            </a:rPr>
            <a:t>　公営企業債の元利償還金に対する繰入金について、父島の扇浦浄水場の移転は完了したが、引き続き第</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原水調整池の整備や母島の沖村浄水場の建替えがあるのため増額していく見込みである。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将来負担額について、一般会計等の地方債現在高は発行額よりも償還額が大きいため平成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年度以降も減額となる見込である。</a:t>
          </a:r>
          <a:endParaRPr lang="ja-JP" altLang="ja-JP" sz="1400">
            <a:effectLst/>
          </a:endParaRPr>
        </a:p>
        <a:p>
          <a:r>
            <a:rPr lang="ja-JP" altLang="ja-JP" sz="1100">
              <a:solidFill>
                <a:schemeClr val="dk1"/>
              </a:solidFill>
              <a:effectLst/>
              <a:latin typeface="+mn-lt"/>
              <a:ea typeface="+mn-ea"/>
              <a:cs typeface="+mn-cs"/>
            </a:rPr>
            <a:t>　公営企業債等繰入見込額については、平成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年度以降も、父島扇浦浄水場の移転完了後の第</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原水調整池の整備、母島の沖村浄水場の建替えが開始されていることから増額が見込まれている。</a:t>
          </a:r>
          <a:endParaRPr lang="ja-JP" altLang="ja-JP" sz="1400">
            <a:effectLst/>
          </a:endParaRPr>
        </a:p>
        <a:p>
          <a:r>
            <a:rPr lang="ja-JP" altLang="ja-JP" sz="1100">
              <a:solidFill>
                <a:schemeClr val="dk1"/>
              </a:solidFill>
              <a:effectLst/>
              <a:latin typeface="+mn-lt"/>
              <a:ea typeface="+mn-ea"/>
              <a:cs typeface="+mn-cs"/>
            </a:rPr>
            <a:t>　充当可能基金については、平成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は財政調整基金の取り崩しを行わず、積み立てのみを行ったことから、基金の総額は増額となった。今後も、財政事情によっては財政調整基金等を取崩せざるを得ない場合も考えられることから、過大にならないよう配慮しつつ積立を行うよう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東京都小笠原村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年度には、</a:t>
          </a:r>
          <a:r>
            <a:rPr kumimoji="1" lang="en-US" altLang="ja-JP" sz="1400">
              <a:solidFill>
                <a:schemeClr val="dk1"/>
              </a:solidFill>
              <a:effectLst/>
              <a:latin typeface="+mn-lt"/>
              <a:ea typeface="+mn-ea"/>
              <a:cs typeface="+mn-cs"/>
            </a:rPr>
            <a:t>417,359</a:t>
          </a:r>
          <a:r>
            <a:rPr kumimoji="1" lang="ja-JP" altLang="ja-JP" sz="1400">
              <a:solidFill>
                <a:schemeClr val="dk1"/>
              </a:solidFill>
              <a:effectLst/>
              <a:latin typeface="+mn-lt"/>
              <a:ea typeface="+mn-ea"/>
              <a:cs typeface="+mn-cs"/>
            </a:rPr>
            <a:t>千円を取崩しつつ、</a:t>
          </a:r>
          <a:r>
            <a:rPr kumimoji="1" lang="en-US" altLang="ja-JP" sz="1400">
              <a:solidFill>
                <a:schemeClr val="dk1"/>
              </a:solidFill>
              <a:effectLst/>
              <a:latin typeface="+mn-lt"/>
              <a:ea typeface="+mn-ea"/>
              <a:cs typeface="+mn-cs"/>
            </a:rPr>
            <a:t>299,749</a:t>
          </a:r>
          <a:r>
            <a:rPr kumimoji="1" lang="ja-JP" altLang="ja-JP" sz="1400">
              <a:solidFill>
                <a:schemeClr val="dk1"/>
              </a:solidFill>
              <a:effectLst/>
              <a:latin typeface="+mn-lt"/>
              <a:ea typeface="+mn-ea"/>
              <a:cs typeface="+mn-cs"/>
            </a:rPr>
            <a:t>千円を積み立てることができた。取崩が大きくなったのは、約</a:t>
          </a:r>
          <a:r>
            <a:rPr kumimoji="1" lang="en-US" altLang="ja-JP" sz="1400">
              <a:solidFill>
                <a:schemeClr val="dk1"/>
              </a:solidFill>
              <a:effectLst/>
              <a:latin typeface="+mn-lt"/>
              <a:ea typeface="+mn-ea"/>
              <a:cs typeface="+mn-cs"/>
            </a:rPr>
            <a:t>300,000</a:t>
          </a:r>
          <a:r>
            <a:rPr kumimoji="1" lang="ja-JP" altLang="ja-JP" sz="1400">
              <a:solidFill>
                <a:schemeClr val="dk1"/>
              </a:solidFill>
              <a:effectLst/>
              <a:latin typeface="+mn-lt"/>
              <a:ea typeface="+mn-ea"/>
              <a:cs typeface="+mn-cs"/>
            </a:rPr>
            <a:t>千円の任意の繰上償還を行ったことによる。</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税収等自主財源が</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％程度と限られている財政状況において、貴重な財源として各基金とも過大にならないよう配慮しつつ、積立を行うよう努めていく。</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　・公共施設等整備基金：各種公共施設並びに職員住宅の整備を行う。</a:t>
          </a:r>
          <a:endParaRPr lang="ja-JP" altLang="ja-JP" sz="1800">
            <a:effectLst/>
          </a:endParaRPr>
        </a:p>
        <a:p>
          <a:r>
            <a:rPr kumimoji="1" lang="ja-JP" altLang="ja-JP" sz="1400">
              <a:solidFill>
                <a:schemeClr val="dk1"/>
              </a:solidFill>
              <a:effectLst/>
              <a:latin typeface="+mn-lt"/>
              <a:ea typeface="+mn-ea"/>
              <a:cs typeface="+mn-cs"/>
            </a:rPr>
            <a:t>　・災害対策基金：台風等災害に備え、被災後の対策を行う。</a:t>
          </a:r>
          <a:endParaRPr lang="ja-JP" altLang="ja-JP" sz="1800">
            <a:effectLst/>
          </a:endParaRPr>
        </a:p>
        <a:p>
          <a:r>
            <a:rPr kumimoji="1" lang="ja-JP" altLang="ja-JP" sz="1400">
              <a:solidFill>
                <a:schemeClr val="dk1"/>
              </a:solidFill>
              <a:effectLst/>
              <a:latin typeface="+mn-lt"/>
              <a:ea typeface="+mn-ea"/>
              <a:cs typeface="+mn-cs"/>
            </a:rPr>
            <a:t>　・役場庁舎建設基金：役場庁舎の建て替え。</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　・役場庁舎建設基金：現在の庁舎が昭和</a:t>
          </a:r>
          <a:r>
            <a:rPr kumimoji="1" lang="en-US" altLang="ja-JP" sz="1400">
              <a:solidFill>
                <a:schemeClr val="dk1"/>
              </a:solidFill>
              <a:effectLst/>
              <a:latin typeface="+mn-lt"/>
              <a:ea typeface="+mn-ea"/>
              <a:cs typeface="+mn-cs"/>
            </a:rPr>
            <a:t>63</a:t>
          </a:r>
          <a:r>
            <a:rPr kumimoji="1" lang="ja-JP" altLang="ja-JP" sz="1400">
              <a:solidFill>
                <a:schemeClr val="dk1"/>
              </a:solidFill>
              <a:effectLst/>
              <a:latin typeface="+mn-lt"/>
              <a:ea typeface="+mn-ea"/>
              <a:cs typeface="+mn-cs"/>
            </a:rPr>
            <a:t>年竣工、</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年を経過した状況であり、建て替えに備え</a:t>
          </a:r>
          <a:r>
            <a:rPr kumimoji="1" lang="en-US" altLang="ja-JP" sz="1400">
              <a:solidFill>
                <a:schemeClr val="dk1"/>
              </a:solidFill>
              <a:effectLst/>
              <a:latin typeface="+mn-lt"/>
              <a:ea typeface="+mn-ea"/>
              <a:cs typeface="+mn-cs"/>
            </a:rPr>
            <a:t>42,006</a:t>
          </a:r>
          <a:r>
            <a:rPr kumimoji="1" lang="ja-JP" altLang="ja-JP" sz="1400">
              <a:solidFill>
                <a:schemeClr val="dk1"/>
              </a:solidFill>
              <a:effectLst/>
              <a:latin typeface="+mn-lt"/>
              <a:ea typeface="+mn-ea"/>
              <a:cs typeface="+mn-cs"/>
            </a:rPr>
            <a:t>千円の積立を行った。</a:t>
          </a:r>
          <a:endParaRPr lang="ja-JP" altLang="ja-JP" sz="1800">
            <a:effectLst/>
          </a:endParaRPr>
        </a:p>
        <a:p>
          <a:r>
            <a:rPr kumimoji="1" lang="ja-JP" altLang="ja-JP" sz="1400">
              <a:solidFill>
                <a:schemeClr val="dk1"/>
              </a:solidFill>
              <a:effectLst/>
              <a:latin typeface="+mn-lt"/>
              <a:ea typeface="+mn-ea"/>
              <a:cs typeface="+mn-cs"/>
            </a:rPr>
            <a:t>　・土地開発基金：事業用地として確保するための資金として、</a:t>
          </a:r>
          <a:r>
            <a:rPr kumimoji="1" lang="en-US" altLang="ja-JP" sz="1400">
              <a:solidFill>
                <a:schemeClr val="dk1"/>
              </a:solidFill>
              <a:effectLst/>
              <a:latin typeface="+mn-lt"/>
              <a:ea typeface="+mn-ea"/>
              <a:cs typeface="+mn-cs"/>
            </a:rPr>
            <a:t>9,220</a:t>
          </a:r>
          <a:r>
            <a:rPr kumimoji="1" lang="ja-JP" altLang="ja-JP" sz="1400">
              <a:solidFill>
                <a:schemeClr val="dk1"/>
              </a:solidFill>
              <a:effectLst/>
              <a:latin typeface="+mn-lt"/>
              <a:ea typeface="+mn-ea"/>
              <a:cs typeface="+mn-cs"/>
            </a:rPr>
            <a:t>千円の積立を行った。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・役場庁舎建設基金：庁舎の建て替えに備え、積立目標額を</a:t>
          </a:r>
          <a:r>
            <a:rPr kumimoji="1" lang="en-US" altLang="ja-JP" sz="1400">
              <a:solidFill>
                <a:schemeClr val="dk1"/>
              </a:solidFill>
              <a:effectLst/>
              <a:latin typeface="+mn-lt"/>
              <a:ea typeface="+mn-ea"/>
              <a:cs typeface="+mn-cs"/>
            </a:rPr>
            <a:t>500,000</a:t>
          </a:r>
          <a:r>
            <a:rPr kumimoji="1" lang="ja-JP" altLang="ja-JP" sz="1400">
              <a:solidFill>
                <a:schemeClr val="dk1"/>
              </a:solidFill>
              <a:effectLst/>
              <a:latin typeface="+mn-lt"/>
              <a:ea typeface="+mn-ea"/>
              <a:cs typeface="+mn-cs"/>
            </a:rPr>
            <a:t>千円と設定する。</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年度は、財源の不足を補う取崩を行わなかった一方、前年の繰越金等を財源に</a:t>
          </a:r>
          <a:r>
            <a:rPr kumimoji="1" lang="en-US" altLang="ja-JP" sz="1400">
              <a:solidFill>
                <a:schemeClr val="dk1"/>
              </a:solidFill>
              <a:effectLst/>
              <a:latin typeface="+mn-lt"/>
              <a:ea typeface="+mn-ea"/>
              <a:cs typeface="+mn-cs"/>
            </a:rPr>
            <a:t>39,400</a:t>
          </a:r>
          <a:r>
            <a:rPr kumimoji="1" lang="ja-JP" altLang="ja-JP" sz="1400">
              <a:solidFill>
                <a:schemeClr val="dk1"/>
              </a:solidFill>
              <a:effectLst/>
              <a:latin typeface="+mn-lt"/>
              <a:ea typeface="+mn-ea"/>
              <a:cs typeface="+mn-cs"/>
            </a:rPr>
            <a:t>千円の積立を行い増額となった。</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健全な財政運営を行うための財源として柔軟に対応していく。目標額は</a:t>
          </a:r>
          <a:r>
            <a:rPr kumimoji="1" lang="en-US" altLang="ja-JP" sz="1400">
              <a:solidFill>
                <a:schemeClr val="dk1"/>
              </a:solidFill>
              <a:effectLst/>
              <a:latin typeface="+mn-lt"/>
              <a:ea typeface="+mn-ea"/>
              <a:cs typeface="+mn-cs"/>
            </a:rPr>
            <a:t>800,000</a:t>
          </a:r>
          <a:r>
            <a:rPr kumimoji="1" lang="ja-JP" altLang="ja-JP" sz="1400">
              <a:solidFill>
                <a:schemeClr val="dk1"/>
              </a:solidFill>
              <a:effectLst/>
              <a:latin typeface="+mn-lt"/>
              <a:ea typeface="+mn-ea"/>
              <a:cs typeface="+mn-cs"/>
            </a:rPr>
            <a:t>千円とする。</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決算余剰金を約</a:t>
          </a:r>
          <a:r>
            <a:rPr kumimoji="1" lang="en-US" altLang="ja-JP" sz="1400">
              <a:solidFill>
                <a:schemeClr val="dk1"/>
              </a:solidFill>
              <a:effectLst/>
              <a:latin typeface="+mn-lt"/>
              <a:ea typeface="+mn-ea"/>
              <a:cs typeface="+mn-cs"/>
            </a:rPr>
            <a:t>119,000</a:t>
          </a:r>
          <a:r>
            <a:rPr kumimoji="1" lang="ja-JP" altLang="ja-JP" sz="1400">
              <a:solidFill>
                <a:schemeClr val="dk1"/>
              </a:solidFill>
              <a:effectLst/>
              <a:latin typeface="+mn-lt"/>
              <a:ea typeface="+mn-ea"/>
              <a:cs typeface="+mn-cs"/>
            </a:rPr>
            <a:t>千円積み立てたことによる増加がある一方、約</a:t>
          </a:r>
          <a:r>
            <a:rPr kumimoji="1" lang="en-US" altLang="ja-JP" sz="1400">
              <a:solidFill>
                <a:schemeClr val="dk1"/>
              </a:solidFill>
              <a:effectLst/>
              <a:latin typeface="+mn-lt"/>
              <a:ea typeface="+mn-ea"/>
              <a:cs typeface="+mn-cs"/>
            </a:rPr>
            <a:t>300,000</a:t>
          </a:r>
          <a:r>
            <a:rPr kumimoji="1" lang="ja-JP" altLang="ja-JP" sz="1400">
              <a:solidFill>
                <a:schemeClr val="dk1"/>
              </a:solidFill>
              <a:effectLst/>
              <a:latin typeface="+mn-lt"/>
              <a:ea typeface="+mn-ea"/>
              <a:cs typeface="+mn-cs"/>
            </a:rPr>
            <a:t>千円の任意の繰上償還を行ったことにより、トータルで</a:t>
          </a:r>
          <a:r>
            <a:rPr kumimoji="1" lang="en-US" altLang="ja-JP" sz="1400">
              <a:solidFill>
                <a:schemeClr val="dk1"/>
              </a:solidFill>
              <a:effectLst/>
              <a:latin typeface="+mn-lt"/>
              <a:ea typeface="+mn-ea"/>
              <a:cs typeface="+mn-cs"/>
            </a:rPr>
            <a:t>181,000</a:t>
          </a:r>
          <a:r>
            <a:rPr kumimoji="1" lang="ja-JP" altLang="ja-JP" sz="1400">
              <a:solidFill>
                <a:schemeClr val="dk1"/>
              </a:solidFill>
              <a:effectLst/>
              <a:latin typeface="+mn-lt"/>
              <a:ea typeface="+mn-ea"/>
              <a:cs typeface="+mn-cs"/>
            </a:rPr>
            <a:t>千円減額となった。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地方債の償還計画を踏まえ、目標額を</a:t>
          </a:r>
          <a:r>
            <a:rPr kumimoji="1" lang="en-US" altLang="ja-JP" sz="1400">
              <a:solidFill>
                <a:schemeClr val="dk1"/>
              </a:solidFill>
              <a:effectLst/>
              <a:latin typeface="+mn-lt"/>
              <a:ea typeface="+mn-ea"/>
              <a:cs typeface="+mn-cs"/>
            </a:rPr>
            <a:t>300,000</a:t>
          </a:r>
          <a:r>
            <a:rPr kumimoji="1" lang="ja-JP" altLang="ja-JP" sz="1400">
              <a:solidFill>
                <a:schemeClr val="dk1"/>
              </a:solidFill>
              <a:effectLst/>
              <a:latin typeface="+mn-lt"/>
              <a:ea typeface="+mn-ea"/>
              <a:cs typeface="+mn-cs"/>
            </a:rPr>
            <a:t>千円に設定し、過大にならないよう配慮しつつ積立を行う。</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2,641
2,616
106.78
5,140,933
4,971,688
169,245
1,984,166
2,121,256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id="{00000000-0008-0000-0D00-000019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id="{00000000-0008-0000-0D00-00001E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id="{00000000-0008-0000-0D00-00001F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0000000-0008-0000-0D00-000034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a:extLst>
            <a:ext uri="{FF2B5EF4-FFF2-40B4-BE49-F238E27FC236}">
              <a16:creationId xmlns:a16="http://schemas.microsoft.com/office/drawing/2014/main" id="{00000000-0008-0000-0D00-00003A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a:extLst>
            <a:ext uri="{FF2B5EF4-FFF2-40B4-BE49-F238E27FC236}">
              <a16:creationId xmlns:a16="http://schemas.microsoft.com/office/drawing/2014/main" id="{00000000-0008-0000-0D00-00003B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a:extLst>
            <a:ext uri="{FF2B5EF4-FFF2-40B4-BE49-F238E27FC236}">
              <a16:creationId xmlns:a16="http://schemas.microsoft.com/office/drawing/2014/main" id="{00000000-0008-0000-0D00-00003C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a:extLst>
            <a:ext uri="{FF2B5EF4-FFF2-40B4-BE49-F238E27FC236}">
              <a16:creationId xmlns:a16="http://schemas.microsoft.com/office/drawing/2014/main" id="{00000000-0008-0000-0D00-00003D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a:extLst>
            <a:ext uri="{FF2B5EF4-FFF2-40B4-BE49-F238E27FC236}">
              <a16:creationId xmlns:a16="http://schemas.microsoft.com/office/drawing/2014/main" id="{00000000-0008-0000-0D00-00003E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a:extLst>
            <a:ext uri="{FF2B5EF4-FFF2-40B4-BE49-F238E27FC236}">
              <a16:creationId xmlns:a16="http://schemas.microsoft.com/office/drawing/2014/main" id="{00000000-0008-0000-0D00-00003F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a:extLst>
            <a:ext uri="{FF2B5EF4-FFF2-40B4-BE49-F238E27FC236}">
              <a16:creationId xmlns:a16="http://schemas.microsoft.com/office/drawing/2014/main" id="{00000000-0008-0000-0D00-000040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a:extLst>
            <a:ext uri="{FF2B5EF4-FFF2-40B4-BE49-F238E27FC236}">
              <a16:creationId xmlns:a16="http://schemas.microsoft.com/office/drawing/2014/main" id="{00000000-0008-0000-0D00-000041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a:extLst>
            <a:ext uri="{FF2B5EF4-FFF2-40B4-BE49-F238E27FC236}">
              <a16:creationId xmlns:a16="http://schemas.microsoft.com/office/drawing/2014/main" id="{00000000-0008-0000-0D00-000042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0931403" y="47045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1" name="直線コネクタ 80">
          <a:extLst>
            <a:ext uri="{FF2B5EF4-FFF2-40B4-BE49-F238E27FC236}">
              <a16:creationId xmlns:a16="http://schemas.microsoft.com/office/drawing/2014/main" id="{00000000-0008-0000-0D00-000051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3" name="債務償還可能年数グラフ枠">
          <a:extLst>
            <a:ext uri="{FF2B5EF4-FFF2-40B4-BE49-F238E27FC236}">
              <a16:creationId xmlns:a16="http://schemas.microsoft.com/office/drawing/2014/main" id="{00000000-0008-0000-0D00-000053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14793595" y="4582432"/>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85" name="債務償還可能年数最小値テキスト">
          <a:extLst>
            <a:ext uri="{FF2B5EF4-FFF2-40B4-BE49-F238E27FC236}">
              <a16:creationId xmlns:a16="http://schemas.microsoft.com/office/drawing/2014/main" id="{00000000-0008-0000-0D00-000055000000}"/>
            </a:ext>
          </a:extLst>
        </xdr:cNvPr>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87" name="債務償還可能年数最大値テキスト">
          <a:extLst>
            <a:ext uri="{FF2B5EF4-FFF2-40B4-BE49-F238E27FC236}">
              <a16:creationId xmlns:a16="http://schemas.microsoft.com/office/drawing/2014/main" id="{00000000-0008-0000-0D00-000057000000}"/>
            </a:ext>
          </a:extLst>
        </xdr:cNvPr>
        <xdr:cNvSpPr txBox="1"/>
      </xdr:nvSpPr>
      <xdr:spPr>
        <a:xfrm>
          <a:off x="14846300" y="43576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14706600" y="458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56895</xdr:rowOff>
    </xdr:from>
    <xdr:ext cx="340478" cy="259045"/>
    <xdr:sp macro="" textlink="">
      <xdr:nvSpPr>
        <xdr:cNvPr id="89" name="債務償還可能年数平均値テキスト">
          <a:extLst>
            <a:ext uri="{FF2B5EF4-FFF2-40B4-BE49-F238E27FC236}">
              <a16:creationId xmlns:a16="http://schemas.microsoft.com/office/drawing/2014/main" id="{00000000-0008-0000-0D00-000059000000}"/>
            </a:ext>
          </a:extLst>
        </xdr:cNvPr>
        <xdr:cNvSpPr txBox="1"/>
      </xdr:nvSpPr>
      <xdr:spPr>
        <a:xfrm>
          <a:off x="14846300" y="520039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90" name="フローチャート: 判断 89">
          <a:extLst>
            <a:ext uri="{FF2B5EF4-FFF2-40B4-BE49-F238E27FC236}">
              <a16:creationId xmlns:a16="http://schemas.microsoft.com/office/drawing/2014/main" id="{00000000-0008-0000-0D00-00005A000000}"/>
            </a:ext>
          </a:extLst>
        </xdr:cNvPr>
        <xdr:cNvSpPr/>
      </xdr:nvSpPr>
      <xdr:spPr>
        <a:xfrm>
          <a:off x="14744700" y="53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D00-00005B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D00-00005C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00000000-0008-0000-0D00-00005D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00000000-0008-0000-0D00-00005E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5" name="テキスト ボックス 94">
          <a:extLst>
            <a:ext uri="{FF2B5EF4-FFF2-40B4-BE49-F238E27FC236}">
              <a16:creationId xmlns:a16="http://schemas.microsoft.com/office/drawing/2014/main" id="{00000000-0008-0000-0D00-00005F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13153</xdr:rowOff>
    </xdr:from>
    <xdr:to>
      <xdr:col>76</xdr:col>
      <xdr:colOff>73025</xdr:colOff>
      <xdr:row>34</xdr:row>
      <xdr:rowOff>114753</xdr:rowOff>
    </xdr:to>
    <xdr:sp macro="" textlink="">
      <xdr:nvSpPr>
        <xdr:cNvPr id="96" name="楕円 95">
          <a:extLst>
            <a:ext uri="{FF2B5EF4-FFF2-40B4-BE49-F238E27FC236}">
              <a16:creationId xmlns:a16="http://schemas.microsoft.com/office/drawing/2014/main" id="{00000000-0008-0000-0D00-000060000000}"/>
            </a:ext>
          </a:extLst>
        </xdr:cNvPr>
        <xdr:cNvSpPr/>
      </xdr:nvSpPr>
      <xdr:spPr>
        <a:xfrm>
          <a:off x="14744700" y="584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163030</xdr:rowOff>
    </xdr:from>
    <xdr:ext cx="340478" cy="259045"/>
    <xdr:sp macro="" textlink="">
      <xdr:nvSpPr>
        <xdr:cNvPr id="97" name="債務償還可能年数該当値テキスト">
          <a:extLst>
            <a:ext uri="{FF2B5EF4-FFF2-40B4-BE49-F238E27FC236}">
              <a16:creationId xmlns:a16="http://schemas.microsoft.com/office/drawing/2014/main" id="{00000000-0008-0000-0D00-000061000000}"/>
            </a:ext>
          </a:extLst>
        </xdr:cNvPr>
        <xdr:cNvSpPr txBox="1"/>
      </xdr:nvSpPr>
      <xdr:spPr>
        <a:xfrm>
          <a:off x="14846300" y="58208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2" name="テキスト ボックス 101">
          <a:extLst>
            <a:ext uri="{FF2B5EF4-FFF2-40B4-BE49-F238E27FC236}">
              <a16:creationId xmlns:a16="http://schemas.microsoft.com/office/drawing/2014/main" id="{00000000-0008-0000-0D00-000066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2,641
2,616
106.78
5,140,933
4,971,688
169,245
1,984,166
2,121,256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00000000-0008-0000-0E00-000012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a:extLst>
            <a:ext uri="{FF2B5EF4-FFF2-40B4-BE49-F238E27FC236}">
              <a16:creationId xmlns:a16="http://schemas.microsoft.com/office/drawing/2014/main" id="{00000000-0008-0000-0E00-000013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00000000-0008-0000-0E00-000014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00000000-0008-0000-0E00-000018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2,641
2,616
106.78
5,140,933
4,971,688
169,245
1,984,166
2,121,256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00000000-0008-0000-0F00-000012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a:extLst>
            <a:ext uri="{FF2B5EF4-FFF2-40B4-BE49-F238E27FC236}">
              <a16:creationId xmlns:a16="http://schemas.microsoft.com/office/drawing/2014/main" id="{00000000-0008-0000-0F00-000013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00000000-0008-0000-0F00-000014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00000000-0008-0000-0F00-000016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00000000-0008-0000-0F00-000017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00000000-0008-0000-0F00-000018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2,641
2,616
106.78
5,140,933
4,971,688
169,245
1,984,166
2,121,256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基準財政収入額については、税収の伸びはあるものの、税連動交付金は経済状況に左右されるため収入全体では微増となっている。</a:t>
          </a:r>
          <a:endParaRPr lang="ja-JP" altLang="ja-JP" sz="1400">
            <a:effectLst/>
          </a:endParaRPr>
        </a:p>
        <a:p>
          <a:r>
            <a:rPr lang="ja-JP" altLang="ja-JP" sz="1100">
              <a:solidFill>
                <a:schemeClr val="dk1"/>
              </a:solidFill>
              <a:effectLst/>
              <a:latin typeface="+mn-lt"/>
              <a:ea typeface="+mn-ea"/>
              <a:cs typeface="+mn-cs"/>
            </a:rPr>
            <a:t>　基準財政需要額では、辺地対策事業債償還費、臨時財政対策債償還費の伸びにより、財政力指数は前年度と同ポイントとなっている。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数値は、他の類似団体平均とほぼ同じになっているが、今後、児童福祉施設の整備やごみリサイクル施設の整備、小中学校の建替え等が予定されており、多額の地方債を発行する見込みのため、国、東京都等の補助金、基金を最大限活用し地方債の抑制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169350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4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88071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10177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105427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0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105427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900">
              <a:solidFill>
                <a:schemeClr val="dk1"/>
              </a:solidFill>
              <a:effectLst/>
              <a:latin typeface="+mn-lt"/>
              <a:ea typeface="+mn-ea"/>
              <a:cs typeface="+mn-cs"/>
            </a:rPr>
            <a:t>　経常一般財源（分母）は、地方税は前年度比</a:t>
          </a:r>
          <a:r>
            <a:rPr lang="en-US" altLang="ja-JP" sz="900">
              <a:solidFill>
                <a:schemeClr val="dk1"/>
              </a:solidFill>
              <a:effectLst/>
              <a:latin typeface="+mn-lt"/>
              <a:ea typeface="+mn-ea"/>
              <a:cs typeface="+mn-cs"/>
            </a:rPr>
            <a:t>28,925</a:t>
          </a:r>
          <a:r>
            <a:rPr lang="ja-JP" altLang="ja-JP" sz="900">
              <a:solidFill>
                <a:schemeClr val="dk1"/>
              </a:solidFill>
              <a:effectLst/>
              <a:latin typeface="+mn-lt"/>
              <a:ea typeface="+mn-ea"/>
              <a:cs typeface="+mn-cs"/>
            </a:rPr>
            <a:t>千円（</a:t>
          </a:r>
          <a:r>
            <a:rPr lang="en-US" altLang="ja-JP" sz="900">
              <a:solidFill>
                <a:schemeClr val="dk1"/>
              </a:solidFill>
              <a:effectLst/>
              <a:latin typeface="+mn-lt"/>
              <a:ea typeface="+mn-ea"/>
              <a:cs typeface="+mn-cs"/>
            </a:rPr>
            <a:t>6.1</a:t>
          </a:r>
          <a:r>
            <a:rPr lang="ja-JP" altLang="ja-JP" sz="900">
              <a:solidFill>
                <a:schemeClr val="dk1"/>
              </a:solidFill>
              <a:effectLst/>
              <a:latin typeface="+mn-lt"/>
              <a:ea typeface="+mn-ea"/>
              <a:cs typeface="+mn-cs"/>
            </a:rPr>
            <a:t>％）の増、普通交付税は前年比</a:t>
          </a:r>
          <a:r>
            <a:rPr lang="en-US" altLang="ja-JP" sz="900">
              <a:solidFill>
                <a:schemeClr val="dk1"/>
              </a:solidFill>
              <a:effectLst/>
              <a:latin typeface="+mn-lt"/>
              <a:ea typeface="+mn-ea"/>
              <a:cs typeface="+mn-cs"/>
            </a:rPr>
            <a:t>63,114</a:t>
          </a:r>
          <a:r>
            <a:rPr lang="ja-JP" altLang="ja-JP" sz="900">
              <a:solidFill>
                <a:schemeClr val="dk1"/>
              </a:solidFill>
              <a:effectLst/>
              <a:latin typeface="+mn-lt"/>
              <a:ea typeface="+mn-ea"/>
              <a:cs typeface="+mn-cs"/>
            </a:rPr>
            <a:t>円（</a:t>
          </a:r>
          <a:r>
            <a:rPr lang="en-US" altLang="ja-JP" sz="900">
              <a:solidFill>
                <a:schemeClr val="dk1"/>
              </a:solidFill>
              <a:effectLst/>
              <a:latin typeface="+mn-lt"/>
              <a:ea typeface="+mn-ea"/>
              <a:cs typeface="+mn-cs"/>
            </a:rPr>
            <a:t>4.1</a:t>
          </a:r>
          <a:r>
            <a:rPr lang="ja-JP" altLang="ja-JP" sz="900">
              <a:solidFill>
                <a:schemeClr val="dk1"/>
              </a:solidFill>
              <a:effectLst/>
              <a:latin typeface="+mn-lt"/>
              <a:ea typeface="+mn-ea"/>
              <a:cs typeface="+mn-cs"/>
            </a:rPr>
            <a:t>％）の増額となる等、大きく増額となった。経常的経費充当一般財源（分子）は、物件費が増額となった一方、公債費の減額などにより、経常収支比率は前年度とほぼ変わらず</a:t>
          </a:r>
          <a:r>
            <a:rPr lang="en-US" altLang="ja-JP" sz="900">
              <a:solidFill>
                <a:schemeClr val="dk1"/>
              </a:solidFill>
              <a:effectLst/>
              <a:latin typeface="+mn-lt"/>
              <a:ea typeface="+mn-ea"/>
              <a:cs typeface="+mn-cs"/>
            </a:rPr>
            <a:t>0.1</a:t>
          </a:r>
          <a:r>
            <a:rPr lang="ja-JP" altLang="ja-JP" sz="900">
              <a:solidFill>
                <a:schemeClr val="dk1"/>
              </a:solidFill>
              <a:effectLst/>
              <a:latin typeface="+mn-lt"/>
              <a:ea typeface="+mn-ea"/>
              <a:cs typeface="+mn-cs"/>
            </a:rPr>
            <a:t>ポイントの減となった。他の類似団体平均との比較では</a:t>
          </a:r>
          <a:r>
            <a:rPr lang="en-US" altLang="ja-JP" sz="900">
              <a:solidFill>
                <a:schemeClr val="dk1"/>
              </a:solidFill>
              <a:effectLst/>
              <a:latin typeface="+mn-lt"/>
              <a:ea typeface="+mn-ea"/>
              <a:cs typeface="+mn-cs"/>
            </a:rPr>
            <a:t>4.3%</a:t>
          </a:r>
          <a:r>
            <a:rPr lang="ja-JP" altLang="ja-JP" sz="900">
              <a:solidFill>
                <a:schemeClr val="dk1"/>
              </a:solidFill>
              <a:effectLst/>
              <a:latin typeface="+mn-lt"/>
              <a:ea typeface="+mn-ea"/>
              <a:cs typeface="+mn-cs"/>
            </a:rPr>
            <a:t>の減となり、ほぼ同様の数値となっている。</a:t>
          </a:r>
          <a:endParaRPr lang="ja-JP" altLang="ja-JP" sz="1050">
            <a:effectLst/>
          </a:endParaRPr>
        </a:p>
        <a:p>
          <a:r>
            <a:rPr lang="ja-JP" altLang="ja-JP" sz="900">
              <a:solidFill>
                <a:schemeClr val="dk1"/>
              </a:solidFill>
              <a:effectLst/>
              <a:latin typeface="+mn-lt"/>
              <a:ea typeface="+mn-ea"/>
              <a:cs typeface="+mn-cs"/>
            </a:rPr>
            <a:t>　複合施設の開設による職員定数の増に伴う人件費の増、総合行政システムの経常経費も増額傾向にあり、複合施設整備に起債の償還及びし尿処理施設改修の起債の償還開始による公債費の増も見込まれるため、経常収支比率は悪化することが予想される。税等の徴収率の高水準の維持、国・都、民間資金等による財源の確実な確保、経常経費の削減に努め、現在の水準を維持する。</a:t>
          </a:r>
          <a:endParaRPr lang="ja-JP" altLang="ja-JP" sz="105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147955</xdr:rowOff>
    </xdr:from>
    <xdr:to>
      <xdr:col>23</xdr:col>
      <xdr:colOff>133350</xdr:colOff>
      <xdr:row>64</xdr:row>
      <xdr:rowOff>150368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120755"/>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3954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1148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147955</xdr:rowOff>
    </xdr:from>
    <xdr:to>
      <xdr:col>19</xdr:col>
      <xdr:colOff>133350</xdr:colOff>
      <xdr:row>65</xdr:row>
      <xdr:rowOff>65786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120755"/>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50690</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1194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65786</xdr:rowOff>
    </xdr:from>
    <xdr:to>
      <xdr:col>15</xdr:col>
      <xdr:colOff>82550</xdr:colOff>
      <xdr:row>65</xdr:row>
      <xdr:rowOff>130937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210036"/>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107586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3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80264</xdr:rowOff>
    </xdr:from>
    <xdr:to>
      <xdr:col>11</xdr:col>
      <xdr:colOff>31750</xdr:colOff>
      <xdr:row>65</xdr:row>
      <xdr:rowOff>130937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224514"/>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131716</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99568</xdr:rowOff>
    </xdr:from>
    <xdr:to>
      <xdr:col>23</xdr:col>
      <xdr:colOff>184150</xdr:colOff>
      <xdr:row>65</xdr:row>
      <xdr:rowOff>29718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116095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97155</xdr:rowOff>
    </xdr:from>
    <xdr:to>
      <xdr:col>19</xdr:col>
      <xdr:colOff>184150</xdr:colOff>
      <xdr:row>65</xdr:row>
      <xdr:rowOff>27305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37482</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838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14986</xdr:rowOff>
    </xdr:from>
    <xdr:to>
      <xdr:col>15</xdr:col>
      <xdr:colOff>133350</xdr:colOff>
      <xdr:row>65</xdr:row>
      <xdr:rowOff>116586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101363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80137</xdr:rowOff>
    </xdr:from>
    <xdr:to>
      <xdr:col>11</xdr:col>
      <xdr:colOff>82550</xdr:colOff>
      <xdr:row>66</xdr:row>
      <xdr:rowOff>10287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22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166514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31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29464</xdr:rowOff>
    </xdr:from>
    <xdr:to>
      <xdr:col>7</xdr:col>
      <xdr:colOff>31750</xdr:colOff>
      <xdr:row>65</xdr:row>
      <xdr:rowOff>131064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115841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当村は、超遠隔離島であり、且つ</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村</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島という特殊な状況にある。</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島同様に行政サービスの水準を確保・維持するために、人件費及び施設維持管理経費など、財政負担が他の類似団体と比較して大きくなっている。また、複合施設の開設に伴い医療・介護スタッフの増員による定数増に伴う人件費、運営経費が増加しており、人口一人当たりの人件費・物件費の決算額はさらに増額となることが予想される。決算額は、前年比</a:t>
          </a:r>
          <a:r>
            <a:rPr lang="en-US" altLang="ja-JP" sz="1100">
              <a:solidFill>
                <a:schemeClr val="dk1"/>
              </a:solidFill>
              <a:effectLst/>
              <a:latin typeface="+mn-lt"/>
              <a:ea typeface="+mn-ea"/>
              <a:cs typeface="+mn-cs"/>
            </a:rPr>
            <a:t>6,010</a:t>
          </a:r>
          <a:r>
            <a:rPr lang="ja-JP" altLang="ja-JP" sz="1100">
              <a:solidFill>
                <a:schemeClr val="dk1"/>
              </a:solidFill>
              <a:effectLst/>
              <a:latin typeface="+mn-lt"/>
              <a:ea typeface="+mn-ea"/>
              <a:cs typeface="+mn-cs"/>
            </a:rPr>
            <a:t>円の増額となっており、類似団体との比較では依然その差が大きい。</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今後、人件費については、時間外勤務手当の前年度比</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％削減、各種手当の見直しを行い、物件費等の経常的な経費については、前年度比</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％削減を基本方針とする。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70487</xdr:rowOff>
    </xdr:from>
    <xdr:to>
      <xdr:col>23</xdr:col>
      <xdr:colOff>133350</xdr:colOff>
      <xdr:row>83</xdr:row>
      <xdr:rowOff>73388</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300837"/>
          <a:ext cx="838200" cy="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31244</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18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70487</xdr:rowOff>
    </xdr:from>
    <xdr:to>
      <xdr:col>19</xdr:col>
      <xdr:colOff>133350</xdr:colOff>
      <xdr:row>83</xdr:row>
      <xdr:rowOff>76606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3225800" y="14300837"/>
          <a:ext cx="8890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121097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70203</xdr:rowOff>
    </xdr:from>
    <xdr:to>
      <xdr:col>15</xdr:col>
      <xdr:colOff>82550</xdr:colOff>
      <xdr:row>83</xdr:row>
      <xdr:rowOff>76606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300553"/>
          <a:ext cx="889000" cy="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122361</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59361</xdr:rowOff>
    </xdr:from>
    <xdr:to>
      <xdr:col>11</xdr:col>
      <xdr:colOff>31750</xdr:colOff>
      <xdr:row>83</xdr:row>
      <xdr:rowOff>70203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289711"/>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75914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65974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22588</xdr:rowOff>
    </xdr:from>
    <xdr:to>
      <xdr:col>23</xdr:col>
      <xdr:colOff>184150</xdr:colOff>
      <xdr:row>83</xdr:row>
      <xdr:rowOff>124188</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25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166115</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22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19687</xdr:rowOff>
    </xdr:from>
    <xdr:to>
      <xdr:col>19</xdr:col>
      <xdr:colOff>184150</xdr:colOff>
      <xdr:row>83</xdr:row>
      <xdr:rowOff>121287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2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106064</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336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25806</xdr:rowOff>
    </xdr:from>
    <xdr:to>
      <xdr:col>15</xdr:col>
      <xdr:colOff>133350</xdr:colOff>
      <xdr:row>83</xdr:row>
      <xdr:rowOff>127406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25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112183</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34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19403</xdr:rowOff>
    </xdr:from>
    <xdr:to>
      <xdr:col>11</xdr:col>
      <xdr:colOff>82550</xdr:colOff>
      <xdr:row>83</xdr:row>
      <xdr:rowOff>121003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24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105780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33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8561</xdr:rowOff>
    </xdr:from>
    <xdr:to>
      <xdr:col>7</xdr:col>
      <xdr:colOff>31750</xdr:colOff>
      <xdr:row>83</xdr:row>
      <xdr:rowOff>110161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23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94938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32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国の人事院勧告に準じた適正な改正を行っている。平成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年度は前年と比して増減なく、他の類似団体平均との差もほぼ変わらず、</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下回った状態となっている。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a:extLst>
            <a:ext uri="{FF2B5EF4-FFF2-40B4-BE49-F238E27FC236}">
              <a16:creationId xmlns:a16="http://schemas.microsoft.com/office/drawing/2014/main" id="{00000000-0008-0000-0300-0000F1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a:extLst>
            <a:ext uri="{FF2B5EF4-FFF2-40B4-BE49-F238E27FC236}">
              <a16:creationId xmlns:a16="http://schemas.microsoft.com/office/drawing/2014/main" id="{00000000-0008-0000-0300-0000F3000000}"/>
            </a:ext>
          </a:extLst>
        </xdr:cNvPr>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a:extLst>
            <a:ext uri="{FF2B5EF4-FFF2-40B4-BE49-F238E27FC236}">
              <a16:creationId xmlns:a16="http://schemas.microsoft.com/office/drawing/2014/main" id="{00000000-0008-0000-0300-0000F5000000}"/>
            </a:ext>
          </a:extLst>
        </xdr:cNvPr>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47307</xdr:rowOff>
    </xdr:from>
    <xdr:to>
      <xdr:col>81</xdr:col>
      <xdr:colOff>44450</xdr:colOff>
      <xdr:row>86</xdr:row>
      <xdr:rowOff>47307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179800" y="14792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48" name="給与水準   （国との比較）平均値テキスト">
          <a:extLst>
            <a:ext uri="{FF2B5EF4-FFF2-40B4-BE49-F238E27FC236}">
              <a16:creationId xmlns:a16="http://schemas.microsoft.com/office/drawing/2014/main" id="{00000000-0008-0000-0300-0000F800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47307</xdr:rowOff>
    </xdr:from>
    <xdr:to>
      <xdr:col>77</xdr:col>
      <xdr:colOff>44450</xdr:colOff>
      <xdr:row>86</xdr:row>
      <xdr:rowOff>71438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5290800" y="1479200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149241</xdr:rowOff>
    </xdr:from>
    <xdr:ext cx="7366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5798800" y="1489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128270</xdr:rowOff>
    </xdr:from>
    <xdr:to>
      <xdr:col>72</xdr:col>
      <xdr:colOff>203200</xdr:colOff>
      <xdr:row>86</xdr:row>
      <xdr:rowOff>71438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4401800" y="14701520"/>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167340</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4909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73977</xdr:rowOff>
    </xdr:from>
    <xdr:to>
      <xdr:col>68</xdr:col>
      <xdr:colOff>152400</xdr:colOff>
      <xdr:row>85</xdr:row>
      <xdr:rowOff>128270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3512800" y="1464722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107015</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020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100982</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3131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167957</xdr:rowOff>
    </xdr:from>
    <xdr:to>
      <xdr:col>81</xdr:col>
      <xdr:colOff>95250</xdr:colOff>
      <xdr:row>86</xdr:row>
      <xdr:rowOff>98107</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9672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13034</xdr:rowOff>
    </xdr:from>
    <xdr:ext cx="762000" cy="259045"/>
    <xdr:sp macro="" textlink="">
      <xdr:nvSpPr>
        <xdr:cNvPr id="267" name="給与水準   （国との比較）該当値テキスト">
          <a:extLst>
            <a:ext uri="{FF2B5EF4-FFF2-40B4-BE49-F238E27FC236}">
              <a16:creationId xmlns:a16="http://schemas.microsoft.com/office/drawing/2014/main" id="{00000000-0008-0000-0300-00000B010000}"/>
            </a:ext>
          </a:extLst>
        </xdr:cNvPr>
        <xdr:cNvSpPr txBox="1"/>
      </xdr:nvSpPr>
      <xdr:spPr>
        <a:xfrm>
          <a:off x="17106900" y="1458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167957</xdr:rowOff>
    </xdr:from>
    <xdr:to>
      <xdr:col>77</xdr:col>
      <xdr:colOff>95250</xdr:colOff>
      <xdr:row>86</xdr:row>
      <xdr:rowOff>98107</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129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108284</xdr:rowOff>
    </xdr:from>
    <xdr:ext cx="7366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798800" y="14510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20638</xdr:rowOff>
    </xdr:from>
    <xdr:to>
      <xdr:col>73</xdr:col>
      <xdr:colOff>44450</xdr:colOff>
      <xdr:row>86</xdr:row>
      <xdr:rowOff>122238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5240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132415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77470</xdr:rowOff>
    </xdr:from>
    <xdr:to>
      <xdr:col>68</xdr:col>
      <xdr:colOff>203200</xdr:colOff>
      <xdr:row>86</xdr:row>
      <xdr:rowOff>7620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17797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23177</xdr:rowOff>
    </xdr:from>
    <xdr:to>
      <xdr:col>64</xdr:col>
      <xdr:colOff>152400</xdr:colOff>
      <xdr:row>85</xdr:row>
      <xdr:rowOff>124777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34620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134954</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36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a:extLst>
            <a:ext uri="{FF2B5EF4-FFF2-40B4-BE49-F238E27FC236}">
              <a16:creationId xmlns:a16="http://schemas.microsoft.com/office/drawing/2014/main" id="{00000000-0008-0000-0300-00001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総務省の指針により、定員管理の数値目標の着実な達成と</a:t>
          </a:r>
          <a:r>
            <a:rPr lang="en-US" altLang="ja-JP" sz="1100">
              <a:solidFill>
                <a:schemeClr val="dk1"/>
              </a:solidFill>
              <a:effectLst/>
              <a:latin typeface="+mn-lt"/>
              <a:ea typeface="+mn-ea"/>
              <a:cs typeface="+mn-cs"/>
            </a:rPr>
            <a:t>2011</a:t>
          </a:r>
          <a:r>
            <a:rPr lang="ja-JP" altLang="ja-JP" sz="1100">
              <a:solidFill>
                <a:schemeClr val="dk1"/>
              </a:solidFill>
              <a:effectLst/>
              <a:latin typeface="+mn-lt"/>
              <a:ea typeface="+mn-ea"/>
              <a:cs typeface="+mn-cs"/>
            </a:rPr>
            <a:t>年度までの純減に努めなければならないところではあるが、当村は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村</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島という特殊な状況にあり、</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島の行政サービスに格差を生じさせないように維持しなければならないため、他の類似団体平均と比較しても職員数が多くなっているところである。また、平成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年度に複合施設を開設したことに伴い職員定数を増員したため、平成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年度においても、他の類似団体平均よりも</a:t>
          </a:r>
          <a:r>
            <a:rPr lang="en-US" altLang="ja-JP" sz="1100">
              <a:solidFill>
                <a:schemeClr val="dk1"/>
              </a:solidFill>
              <a:effectLst/>
              <a:latin typeface="+mn-lt"/>
              <a:ea typeface="+mn-ea"/>
              <a:cs typeface="+mn-cs"/>
            </a:rPr>
            <a:t>19.09</a:t>
          </a:r>
          <a:r>
            <a:rPr lang="ja-JP" altLang="ja-JP" sz="1100">
              <a:solidFill>
                <a:schemeClr val="dk1"/>
              </a:solidFill>
              <a:effectLst/>
              <a:latin typeface="+mn-lt"/>
              <a:ea typeface="+mn-ea"/>
              <a:cs typeface="+mn-cs"/>
            </a:rPr>
            <a:t>人多くなり、前年とほぼ同様の差が開いた状況にある。今後、組織及び業務内容の見直し等により適切な人員管理に努めていく。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120989</xdr:rowOff>
    </xdr:from>
    <xdr:to>
      <xdr:col>81</xdr:col>
      <xdr:colOff>44450</xdr:colOff>
      <xdr:row>61</xdr:row>
      <xdr:rowOff>131713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6179800" y="10579439"/>
          <a:ext cx="8382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2253</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117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131713</xdr:rowOff>
    </xdr:from>
    <xdr:to>
      <xdr:col>77</xdr:col>
      <xdr:colOff>44450</xdr:colOff>
      <xdr:row>61</xdr:row>
      <xdr:rowOff>133322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5290800" y="10590163"/>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96029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04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133322</xdr:rowOff>
    </xdr:from>
    <xdr:to>
      <xdr:col>72</xdr:col>
      <xdr:colOff>203200</xdr:colOff>
      <xdr:row>61</xdr:row>
      <xdr:rowOff>146593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4401800" y="10591772"/>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65464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00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139220</xdr:rowOff>
    </xdr:from>
    <xdr:to>
      <xdr:col>68</xdr:col>
      <xdr:colOff>152400</xdr:colOff>
      <xdr:row>61</xdr:row>
      <xdr:rowOff>146593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597670"/>
          <a:ext cx="8890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60504</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00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51791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70189</xdr:rowOff>
    </xdr:from>
    <xdr:to>
      <xdr:col>81</xdr:col>
      <xdr:colOff>95250</xdr:colOff>
      <xdr:row>62</xdr:row>
      <xdr:rowOff>339</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5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42266</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500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80913</xdr:rowOff>
    </xdr:from>
    <xdr:to>
      <xdr:col>77</xdr:col>
      <xdr:colOff>95250</xdr:colOff>
      <xdr:row>62</xdr:row>
      <xdr:rowOff>11063</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53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167290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25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82522</xdr:rowOff>
    </xdr:from>
    <xdr:to>
      <xdr:col>73</xdr:col>
      <xdr:colOff>44450</xdr:colOff>
      <xdr:row>62</xdr:row>
      <xdr:rowOff>12672</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54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168899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62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95793</xdr:rowOff>
    </xdr:from>
    <xdr:to>
      <xdr:col>68</xdr:col>
      <xdr:colOff>203200</xdr:colOff>
      <xdr:row>62</xdr:row>
      <xdr:rowOff>25943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5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10720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6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88420</xdr:rowOff>
    </xdr:from>
    <xdr:to>
      <xdr:col>64</xdr:col>
      <xdr:colOff>152400</xdr:colOff>
      <xdr:row>62</xdr:row>
      <xdr:rowOff>18570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54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63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年度の約</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千万円、平成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年度にも</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9</a:t>
          </a:r>
          <a:r>
            <a:rPr lang="ja-JP" altLang="ja-JP" sz="1100">
              <a:solidFill>
                <a:schemeClr val="dk1"/>
              </a:solidFill>
              <a:effectLst/>
              <a:latin typeface="+mn-lt"/>
              <a:ea typeface="+mn-ea"/>
              <a:cs typeface="+mn-cs"/>
            </a:rPr>
            <a:t>千万円、平成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年度には約</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億円のの繰上償還を行ったことにより前年より</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低くなったが、他の類似団体平均との比較では</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高くなっており、前年度よりも差が小さくなったものの依然高い状態が続いている。普通交付税が前年度よりも伸びており、地方債償還額は平成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年度以降いったんは</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億円前後まで下がる見込みであるが、その後新たな償還が始まり再び増加に転じ、実質公債費比率も上昇が想定される。　</a:t>
          </a:r>
          <a:endParaRPr lang="ja-JP" altLang="ja-JP" sz="1400">
            <a:effectLst/>
          </a:endParaRPr>
        </a:p>
        <a:p>
          <a:r>
            <a:rPr lang="ja-JP" altLang="ja-JP" sz="1100">
              <a:solidFill>
                <a:schemeClr val="dk1"/>
              </a:solidFill>
              <a:effectLst/>
              <a:latin typeface="+mn-lt"/>
              <a:ea typeface="+mn-ea"/>
              <a:cs typeface="+mn-cs"/>
            </a:rPr>
            <a:t>　今後も償還額を抑えるためにも小笠原諸島振興開発計画の策定を慎重に行いつつ、減債基金等を財源とした繰上償還を行うことを検討していく。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170180</xdr:rowOff>
    </xdr:from>
    <xdr:to>
      <xdr:col>81</xdr:col>
      <xdr:colOff>44450</xdr:colOff>
      <xdr:row>43</xdr:row>
      <xdr:rowOff>55033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6179800" y="737108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55033</xdr:rowOff>
    </xdr:from>
    <xdr:to>
      <xdr:col>77</xdr:col>
      <xdr:colOff>44450</xdr:colOff>
      <xdr:row>43</xdr:row>
      <xdr:rowOff>111337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5290800" y="74273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111337</xdr:rowOff>
    </xdr:from>
    <xdr:to>
      <xdr:col>72</xdr:col>
      <xdr:colOff>203200</xdr:colOff>
      <xdr:row>44</xdr:row>
      <xdr:rowOff>60537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748368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60537</xdr:rowOff>
    </xdr:from>
    <xdr:to>
      <xdr:col>68</xdr:col>
      <xdr:colOff>152400</xdr:colOff>
      <xdr:row>45</xdr:row>
      <xdr:rowOff>1694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60433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119380</xdr:rowOff>
    </xdr:from>
    <xdr:to>
      <xdr:col>81</xdr:col>
      <xdr:colOff>95250</xdr:colOff>
      <xdr:row>43</xdr:row>
      <xdr:rowOff>49530</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91457</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4233</xdr:rowOff>
    </xdr:from>
    <xdr:to>
      <xdr:col>77</xdr:col>
      <xdr:colOff>95250</xdr:colOff>
      <xdr:row>43</xdr:row>
      <xdr:rowOff>105833</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90610</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60537</xdr:rowOff>
    </xdr:from>
    <xdr:to>
      <xdr:col>73</xdr:col>
      <xdr:colOff>44450</xdr:colOff>
      <xdr:row>43</xdr:row>
      <xdr:rowOff>162137</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146914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9737</xdr:rowOff>
    </xdr:from>
    <xdr:to>
      <xdr:col>68</xdr:col>
      <xdr:colOff>203200</xdr:colOff>
      <xdr:row>44</xdr:row>
      <xdr:rowOff>111337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96114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122344</xdr:rowOff>
    </xdr:from>
    <xdr:to>
      <xdr:col>64</xdr:col>
      <xdr:colOff>152400</xdr:colOff>
      <xdr:row>45</xdr:row>
      <xdr:rowOff>52494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37271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将来負担比率は、地方債現在高の減少及び充当可能基金の増額により</a:t>
          </a:r>
          <a:r>
            <a:rPr lang="en-US" altLang="ja-JP" sz="1100">
              <a:solidFill>
                <a:schemeClr val="dk1"/>
              </a:solidFill>
              <a:effectLst/>
              <a:latin typeface="+mn-lt"/>
              <a:ea typeface="+mn-ea"/>
              <a:cs typeface="+mn-cs"/>
            </a:rPr>
            <a:t>0.0%</a:t>
          </a:r>
          <a:r>
            <a:rPr lang="ja-JP" altLang="ja-JP" sz="1100">
              <a:solidFill>
                <a:schemeClr val="dk1"/>
              </a:solidFill>
              <a:effectLst/>
              <a:latin typeface="+mn-lt"/>
              <a:ea typeface="+mn-ea"/>
              <a:cs typeface="+mn-cs"/>
            </a:rPr>
            <a:t>となり、他の類似団体平均と同様の数値となっているが、父島では扇浦浄水場の移転、母島の沖村浄水場の建替え、さらに平成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以降の小笠原諸島振興開発事業計画では児童福祉施設の整備、ごみリサイクル施設整備が予定されているため、事業規模に伴う起債額の増により将来負担比率が再びプラスに転じることが想定されることから、振興開発事業計画の策定にあたっては慎重に行う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2,641
2,616
106.78
5,140,933
4,971,688
169,245
1,984,166
2,121,256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職員給は、複合施設の開設による職員数の増により、平成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年度に大きく増額となっており、人件費全体では平成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年度も前年度との比較では若干の減となってはいるが、類似団体との比較では</a:t>
          </a:r>
          <a:r>
            <a:rPr lang="en-US" altLang="ja-JP" sz="1100">
              <a:solidFill>
                <a:schemeClr val="dk1"/>
              </a:solidFill>
              <a:effectLst/>
              <a:latin typeface="+mn-lt"/>
              <a:ea typeface="+mn-ea"/>
              <a:cs typeface="+mn-cs"/>
            </a:rPr>
            <a:t>6.4</a:t>
          </a:r>
          <a:r>
            <a:rPr lang="ja-JP" altLang="ja-JP" sz="1100">
              <a:solidFill>
                <a:schemeClr val="dk1"/>
              </a:solidFill>
              <a:effectLst/>
              <a:latin typeface="+mn-lt"/>
              <a:ea typeface="+mn-ea"/>
              <a:cs typeface="+mn-cs"/>
            </a:rPr>
            <a:t>ポイント上回っており、依然、高い状態が続いている。</a:t>
          </a:r>
          <a:endParaRPr lang="ja-JP" altLang="ja-JP" sz="1400">
            <a:effectLst/>
          </a:endParaRPr>
        </a:p>
        <a:p>
          <a:r>
            <a:rPr lang="ja-JP" altLang="ja-JP" sz="1100">
              <a:solidFill>
                <a:schemeClr val="dk1"/>
              </a:solidFill>
              <a:effectLst/>
              <a:latin typeface="+mn-lt"/>
              <a:ea typeface="+mn-ea"/>
              <a:cs typeface="+mn-cs"/>
            </a:rPr>
            <a:t>　経常収支比率については、診療所運営に係る国庫補助金が人件費にも充当できるようになったこともあり、経常経費に係る人件費の前年比は減となっており</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減となっている。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117856</xdr:rowOff>
    </xdr:from>
    <xdr:to>
      <xdr:col>24</xdr:col>
      <xdr:colOff>25400</xdr:colOff>
      <xdr:row>37</xdr:row>
      <xdr:rowOff>1270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900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24130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4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43959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106426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677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160545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37</xdr:row>
      <xdr:rowOff>106426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04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155973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39133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経常的な物件費が前年比</a:t>
          </a:r>
          <a:r>
            <a:rPr lang="en-US" altLang="ja-JP" sz="1100" baseline="0">
              <a:solidFill>
                <a:schemeClr val="dk1"/>
              </a:solidFill>
              <a:effectLst/>
              <a:latin typeface="+mn-lt"/>
              <a:ea typeface="+mn-ea"/>
              <a:cs typeface="+mn-cs"/>
            </a:rPr>
            <a:t>64,094</a:t>
          </a:r>
          <a:r>
            <a:rPr lang="ja-JP" altLang="ja-JP" sz="1100" baseline="0">
              <a:solidFill>
                <a:schemeClr val="dk1"/>
              </a:solidFill>
              <a:effectLst/>
              <a:latin typeface="+mn-lt"/>
              <a:ea typeface="+mn-ea"/>
              <a:cs typeface="+mn-cs"/>
            </a:rPr>
            <a:t>千円増額となり、経常収支比率は前年比</a:t>
          </a:r>
          <a:r>
            <a:rPr lang="en-US" altLang="ja-JP" sz="1100" baseline="0">
              <a:solidFill>
                <a:schemeClr val="dk1"/>
              </a:solidFill>
              <a:effectLst/>
              <a:latin typeface="+mn-lt"/>
              <a:ea typeface="+mn-ea"/>
              <a:cs typeface="+mn-cs"/>
            </a:rPr>
            <a:t>2.8</a:t>
          </a:r>
          <a:r>
            <a:rPr lang="ja-JP" altLang="ja-JP" sz="1100" baseline="0">
              <a:solidFill>
                <a:schemeClr val="dk1"/>
              </a:solidFill>
              <a:effectLst/>
              <a:latin typeface="+mn-lt"/>
              <a:ea typeface="+mn-ea"/>
              <a:cs typeface="+mn-cs"/>
            </a:rPr>
            <a:t>％の増となった。他の類似団体との比較では、前年よりその差が大きくなり平均より</a:t>
          </a:r>
          <a:r>
            <a:rPr lang="en-US" altLang="ja-JP" sz="1100" baseline="0">
              <a:solidFill>
                <a:schemeClr val="dk1"/>
              </a:solidFill>
              <a:effectLst/>
              <a:latin typeface="+mn-lt"/>
              <a:ea typeface="+mn-ea"/>
              <a:cs typeface="+mn-cs"/>
            </a:rPr>
            <a:t>4.2%</a:t>
          </a:r>
          <a:r>
            <a:rPr lang="ja-JP" altLang="ja-JP" sz="1100" baseline="0">
              <a:solidFill>
                <a:schemeClr val="dk1"/>
              </a:solidFill>
              <a:effectLst/>
              <a:latin typeface="+mn-lt"/>
              <a:ea typeface="+mn-ea"/>
              <a:cs typeface="+mn-cs"/>
            </a:rPr>
            <a:t>上回った状況となった。</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138430</xdr:rowOff>
    </xdr:from>
    <xdr:to>
      <xdr:col>82</xdr:col>
      <xdr:colOff>107950</xdr:colOff>
      <xdr:row>18</xdr:row>
      <xdr:rowOff>94996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5308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138430</xdr:rowOff>
    </xdr:from>
    <xdr:to>
      <xdr:col>78</xdr:col>
      <xdr:colOff>69850</xdr:colOff>
      <xdr:row>17</xdr:row>
      <xdr:rowOff>165862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0530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126255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9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124714</xdr:rowOff>
    </xdr:from>
    <xdr:to>
      <xdr:col>73</xdr:col>
      <xdr:colOff>180975</xdr:colOff>
      <xdr:row>17</xdr:row>
      <xdr:rowOff>165862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393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56134</xdr:rowOff>
    </xdr:from>
    <xdr:to>
      <xdr:col>69</xdr:col>
      <xdr:colOff>92075</xdr:colOff>
      <xdr:row>17</xdr:row>
      <xdr:rowOff>124714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707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44196</xdr:rowOff>
    </xdr:from>
    <xdr:to>
      <xdr:col>82</xdr:col>
      <xdr:colOff>158750</xdr:colOff>
      <xdr:row>18</xdr:row>
      <xdr:rowOff>145796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16273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87630</xdr:rowOff>
    </xdr:from>
    <xdr:to>
      <xdr:col>78</xdr:col>
      <xdr:colOff>120650</xdr:colOff>
      <xdr:row>18</xdr:row>
      <xdr:rowOff>17780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2557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115062</xdr:rowOff>
    </xdr:from>
    <xdr:to>
      <xdr:col>74</xdr:col>
      <xdr:colOff>31750</xdr:colOff>
      <xdr:row>18</xdr:row>
      <xdr:rowOff>45212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29989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73914</xdr:rowOff>
    </xdr:from>
    <xdr:to>
      <xdr:col>69</xdr:col>
      <xdr:colOff>142875</xdr:colOff>
      <xdr:row>18</xdr:row>
      <xdr:rowOff>4064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5334</xdr:rowOff>
    </xdr:from>
    <xdr:to>
      <xdr:col>65</xdr:col>
      <xdr:colOff>53975</xdr:colOff>
      <xdr:row>17</xdr:row>
      <xdr:rowOff>106934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91711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扶助費総額については大きな増減がないものの、国・都の負担金が増額となったこともあり、前年度比</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の減となっている。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86178</xdr:rowOff>
    </xdr:from>
    <xdr:to>
      <xdr:col>24</xdr:col>
      <xdr:colOff>25400</xdr:colOff>
      <xdr:row>53</xdr:row>
      <xdr:rowOff>118835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1730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118835</xdr:rowOff>
    </xdr:from>
    <xdr:to>
      <xdr:col>19</xdr:col>
      <xdr:colOff>187325</xdr:colOff>
      <xdr:row>53</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205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135165</xdr:rowOff>
    </xdr:from>
    <xdr:to>
      <xdr:col>15</xdr:col>
      <xdr:colOff>98425</xdr:colOff>
      <xdr:row>53</xdr:row>
      <xdr:rowOff>167822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56442</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53</xdr:row>
      <xdr:rowOff>167822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35378</xdr:rowOff>
    </xdr:from>
    <xdr:to>
      <xdr:col>24</xdr:col>
      <xdr:colOff>76200</xdr:colOff>
      <xdr:row>53</xdr:row>
      <xdr:rowOff>136978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115405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3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68035</xdr:rowOff>
    </xdr:from>
    <xdr:to>
      <xdr:col>20</xdr:col>
      <xdr:colOff>38100</xdr:colOff>
      <xdr:row>53</xdr:row>
      <xdr:rowOff>169635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8362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2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84365</xdr:rowOff>
    </xdr:from>
    <xdr:to>
      <xdr:col>15</xdr:col>
      <xdr:colOff>149225</xdr:colOff>
      <xdr:row>54</xdr:row>
      <xdr:rowOff>14515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24692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繰出金は、国民健康保険特別会計は制度の変更により減額となり、介護保険（介護サービス事業勘定）特別会計、浄化槽事業特別会計、後期高齢者医療特別会計についても前年比で減額となったが、簡易水道事業特別会計、介護保険（保険事業勘定）特別会計が前年比で増額となったため、総額では増額となった。</a:t>
          </a:r>
          <a:endParaRPr lang="ja-JP" altLang="ja-JP" sz="1400">
            <a:effectLst/>
          </a:endParaRPr>
        </a:p>
        <a:p>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維持補修費については、各事業とも大規模な改修工事はなかったものの総額で増額となっており、その他の経常収支比率は</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％の増となった。</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104140</xdr:rowOff>
    </xdr:from>
    <xdr:to>
      <xdr:col>82</xdr:col>
      <xdr:colOff>107950</xdr:colOff>
      <xdr:row>55</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3624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104140</xdr:rowOff>
    </xdr:from>
    <xdr:to>
      <xdr:col>78</xdr:col>
      <xdr:colOff>69850</xdr:colOff>
      <xdr:row>54</xdr:row>
      <xdr:rowOff>134620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362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134620</xdr:rowOff>
    </xdr:from>
    <xdr:to>
      <xdr:col>73</xdr:col>
      <xdr:colOff>180975</xdr:colOff>
      <xdr:row>55</xdr:row>
      <xdr:rowOff>1270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392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xdr:rowOff>
    </xdr:from>
    <xdr:to>
      <xdr:col>69</xdr:col>
      <xdr:colOff>92075</xdr:colOff>
      <xdr:row>55</xdr:row>
      <xdr:rowOff>24130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43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53340</xdr:rowOff>
    </xdr:from>
    <xdr:to>
      <xdr:col>78</xdr:col>
      <xdr:colOff>120650</xdr:colOff>
      <xdr:row>54</xdr:row>
      <xdr:rowOff>154940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165117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83820</xdr:rowOff>
    </xdr:from>
    <xdr:to>
      <xdr:col>74</xdr:col>
      <xdr:colOff>31750</xdr:colOff>
      <xdr:row>55</xdr:row>
      <xdr:rowOff>13970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24147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121920</xdr:rowOff>
    </xdr:from>
    <xdr:to>
      <xdr:col>69</xdr:col>
      <xdr:colOff>142875</xdr:colOff>
      <xdr:row>55</xdr:row>
      <xdr:rowOff>52070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62247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144780</xdr:rowOff>
    </xdr:from>
    <xdr:to>
      <xdr:col>65</xdr:col>
      <xdr:colOff>53975</xdr:colOff>
      <xdr:row>55</xdr:row>
      <xdr:rowOff>74930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85107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前年と大きな変動はなく総額は若干の増額となっている。経常収支比率は、前年と比較し</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増となってはいるが、他の類似団体平均との比較ではその差は</a:t>
          </a:r>
          <a:r>
            <a:rPr lang="en-US" altLang="ja-JP" sz="1100">
              <a:solidFill>
                <a:schemeClr val="dk1"/>
              </a:solidFill>
              <a:effectLst/>
              <a:latin typeface="+mn-lt"/>
              <a:ea typeface="+mn-ea"/>
              <a:cs typeface="+mn-cs"/>
            </a:rPr>
            <a:t>9.0%</a:t>
          </a:r>
          <a:r>
            <a:rPr lang="ja-JP" altLang="ja-JP" sz="1100">
              <a:solidFill>
                <a:schemeClr val="dk1"/>
              </a:solidFill>
              <a:effectLst/>
              <a:latin typeface="+mn-lt"/>
              <a:ea typeface="+mn-ea"/>
              <a:cs typeface="+mn-cs"/>
            </a:rPr>
            <a:t>と大きくなっている。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94996</xdr:rowOff>
    </xdr:from>
    <xdr:to>
      <xdr:col>82</xdr:col>
      <xdr:colOff>107950</xdr:colOff>
      <xdr:row>34</xdr:row>
      <xdr:rowOff>99568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59242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89425</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94996</xdr:rowOff>
    </xdr:from>
    <xdr:to>
      <xdr:col>78</xdr:col>
      <xdr:colOff>69850</xdr:colOff>
      <xdr:row>34</xdr:row>
      <xdr:rowOff>113284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59242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108712</xdr:rowOff>
    </xdr:from>
    <xdr:to>
      <xdr:col>73</xdr:col>
      <xdr:colOff>180975</xdr:colOff>
      <xdr:row>34</xdr:row>
      <xdr:rowOff>113284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59380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94996</xdr:rowOff>
    </xdr:from>
    <xdr:to>
      <xdr:col>69</xdr:col>
      <xdr:colOff>92075</xdr:colOff>
      <xdr:row>34</xdr:row>
      <xdr:rowOff>108712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59242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48768</xdr:rowOff>
    </xdr:from>
    <xdr:to>
      <xdr:col>82</xdr:col>
      <xdr:colOff>158750</xdr:colOff>
      <xdr:row>34</xdr:row>
      <xdr:rowOff>150368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128795</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78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44196</xdr:rowOff>
    </xdr:from>
    <xdr:to>
      <xdr:col>78</xdr:col>
      <xdr:colOff>120650</xdr:colOff>
      <xdr:row>34</xdr:row>
      <xdr:rowOff>145796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155973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62484</xdr:rowOff>
    </xdr:from>
    <xdr:to>
      <xdr:col>74</xdr:col>
      <xdr:colOff>31750</xdr:colOff>
      <xdr:row>34</xdr:row>
      <xdr:rowOff>164084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2811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57912</xdr:rowOff>
    </xdr:from>
    <xdr:to>
      <xdr:col>69</xdr:col>
      <xdr:colOff>142875</xdr:colOff>
      <xdr:row>34</xdr:row>
      <xdr:rowOff>159512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169689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44196</xdr:rowOff>
    </xdr:from>
    <xdr:to>
      <xdr:col>65</xdr:col>
      <xdr:colOff>53975</xdr:colOff>
      <xdr:row>34</xdr:row>
      <xdr:rowOff>145796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155973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mn-lt"/>
              <a:ea typeface="+mn-ea"/>
              <a:cs typeface="+mn-cs"/>
            </a:rPr>
            <a:t>　平成</a:t>
          </a:r>
          <a:r>
            <a:rPr lang="en-US" altLang="ja-JP" sz="1050">
              <a:solidFill>
                <a:schemeClr val="dk1"/>
              </a:solidFill>
              <a:effectLst/>
              <a:latin typeface="+mn-lt"/>
              <a:ea typeface="+mn-ea"/>
              <a:cs typeface="+mn-cs"/>
            </a:rPr>
            <a:t>24</a:t>
          </a:r>
          <a:r>
            <a:rPr lang="ja-JP" altLang="ja-JP" sz="1050">
              <a:solidFill>
                <a:schemeClr val="dk1"/>
              </a:solidFill>
              <a:effectLst/>
              <a:latin typeface="+mn-lt"/>
              <a:ea typeface="+mn-ea"/>
              <a:cs typeface="+mn-cs"/>
            </a:rPr>
            <a:t>年度から平成</a:t>
          </a:r>
          <a:r>
            <a:rPr lang="en-US" altLang="ja-JP" sz="1050">
              <a:solidFill>
                <a:schemeClr val="dk1"/>
              </a:solidFill>
              <a:effectLst/>
              <a:latin typeface="+mn-lt"/>
              <a:ea typeface="+mn-ea"/>
              <a:cs typeface="+mn-cs"/>
            </a:rPr>
            <a:t>21</a:t>
          </a:r>
          <a:r>
            <a:rPr lang="ja-JP" altLang="ja-JP" sz="1050">
              <a:solidFill>
                <a:schemeClr val="dk1"/>
              </a:solidFill>
              <a:effectLst/>
              <a:latin typeface="+mn-lt"/>
              <a:ea typeface="+mn-ea"/>
              <a:cs typeface="+mn-cs"/>
            </a:rPr>
            <a:t>年度の複合施設整備で起債した元金の償還が始まっており、前年度との比較では</a:t>
          </a:r>
          <a:r>
            <a:rPr lang="en-US" altLang="ja-JP" sz="1050">
              <a:solidFill>
                <a:schemeClr val="dk1"/>
              </a:solidFill>
              <a:effectLst/>
              <a:latin typeface="+mn-lt"/>
              <a:ea typeface="+mn-ea"/>
              <a:cs typeface="+mn-cs"/>
            </a:rPr>
            <a:t>2.7</a:t>
          </a:r>
          <a:r>
            <a:rPr lang="ja-JP" altLang="ja-JP" sz="1050">
              <a:solidFill>
                <a:schemeClr val="dk1"/>
              </a:solidFill>
              <a:effectLst/>
              <a:latin typeface="+mn-lt"/>
              <a:ea typeface="+mn-ea"/>
              <a:cs typeface="+mn-cs"/>
            </a:rPr>
            <a:t>％減となり、その差は類似団体平均と比べ</a:t>
          </a:r>
          <a:r>
            <a:rPr lang="en-US" altLang="ja-JP" sz="1050">
              <a:solidFill>
                <a:schemeClr val="dk1"/>
              </a:solidFill>
              <a:effectLst/>
              <a:latin typeface="+mn-lt"/>
              <a:ea typeface="+mn-ea"/>
              <a:cs typeface="+mn-cs"/>
            </a:rPr>
            <a:t>2.2%</a:t>
          </a:r>
          <a:r>
            <a:rPr lang="ja-JP" altLang="ja-JP" sz="1050">
              <a:solidFill>
                <a:schemeClr val="dk1"/>
              </a:solidFill>
              <a:effectLst/>
              <a:latin typeface="+mn-lt"/>
              <a:ea typeface="+mn-ea"/>
              <a:cs typeface="+mn-cs"/>
            </a:rPr>
            <a:t>高いものの、若干縮んだ状態となった。</a:t>
          </a:r>
          <a:endParaRPr lang="ja-JP" altLang="ja-JP" sz="1200">
            <a:effectLst/>
          </a:endParaRPr>
        </a:p>
        <a:p>
          <a:r>
            <a:rPr lang="ja-JP" altLang="ja-JP" sz="1050">
              <a:solidFill>
                <a:schemeClr val="dk1"/>
              </a:solidFill>
              <a:effectLst/>
              <a:latin typeface="+mn-lt"/>
              <a:ea typeface="+mn-ea"/>
              <a:cs typeface="+mn-cs"/>
            </a:rPr>
            <a:t>　公債費は、全体で</a:t>
          </a:r>
          <a:r>
            <a:rPr lang="en-US" altLang="ja-JP" sz="1050">
              <a:solidFill>
                <a:schemeClr val="dk1"/>
              </a:solidFill>
              <a:effectLst/>
              <a:latin typeface="+mn-lt"/>
              <a:ea typeface="+mn-ea"/>
              <a:cs typeface="+mn-cs"/>
            </a:rPr>
            <a:t>472,499</a:t>
          </a:r>
          <a:r>
            <a:rPr lang="ja-JP" altLang="ja-JP" sz="1050">
              <a:solidFill>
                <a:schemeClr val="dk1"/>
              </a:solidFill>
              <a:effectLst/>
              <a:latin typeface="+mn-lt"/>
              <a:ea typeface="+mn-ea"/>
              <a:cs typeface="+mn-cs"/>
            </a:rPr>
            <a:t>千円となっており、平成</a:t>
          </a:r>
          <a:r>
            <a:rPr lang="en-US" altLang="ja-JP" sz="1050">
              <a:solidFill>
                <a:schemeClr val="dk1"/>
              </a:solidFill>
              <a:effectLst/>
              <a:latin typeface="+mn-lt"/>
              <a:ea typeface="+mn-ea"/>
              <a:cs typeface="+mn-cs"/>
            </a:rPr>
            <a:t>30</a:t>
          </a:r>
          <a:r>
            <a:rPr lang="ja-JP" altLang="ja-JP" sz="1050">
              <a:solidFill>
                <a:schemeClr val="dk1"/>
              </a:solidFill>
              <a:effectLst/>
              <a:latin typeface="+mn-lt"/>
              <a:ea typeface="+mn-ea"/>
              <a:cs typeface="+mn-cs"/>
            </a:rPr>
            <a:t>年度以降も同様に推移する見込みとなっている。</a:t>
          </a:r>
          <a:endParaRPr lang="ja-JP" altLang="ja-JP" sz="1200">
            <a:effectLst/>
          </a:endParaRPr>
        </a:p>
        <a:p>
          <a:r>
            <a:rPr lang="ja-JP" altLang="ja-JP" sz="1050">
              <a:solidFill>
                <a:schemeClr val="dk1"/>
              </a:solidFill>
              <a:effectLst/>
              <a:latin typeface="+mn-lt"/>
              <a:ea typeface="+mn-ea"/>
              <a:cs typeface="+mn-cs"/>
            </a:rPr>
            <a:t>　平成</a:t>
          </a:r>
          <a:r>
            <a:rPr lang="en-US" altLang="ja-JP" sz="1050">
              <a:solidFill>
                <a:schemeClr val="dk1"/>
              </a:solidFill>
              <a:effectLst/>
              <a:latin typeface="+mn-lt"/>
              <a:ea typeface="+mn-ea"/>
              <a:cs typeface="+mn-cs"/>
            </a:rPr>
            <a:t>29</a:t>
          </a:r>
          <a:r>
            <a:rPr lang="ja-JP" altLang="ja-JP" sz="1050">
              <a:solidFill>
                <a:schemeClr val="dk1"/>
              </a:solidFill>
              <a:effectLst/>
              <a:latin typeface="+mn-lt"/>
              <a:ea typeface="+mn-ea"/>
              <a:cs typeface="+mn-cs"/>
            </a:rPr>
            <a:t>年度以降の小笠原諸島振興開発事業では児童福祉施設の整備、ごみリサイクル施設の整備など大規模事業が予定されているため、計画の策定にあたっては慎重に行う必要がある。</a:t>
          </a:r>
          <a:endParaRPr lang="ja-JP" altLang="ja-JP" sz="12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134620</xdr:rowOff>
    </xdr:from>
    <xdr:to>
      <xdr:col>24</xdr:col>
      <xdr:colOff>25400</xdr:colOff>
      <xdr:row>78</xdr:row>
      <xdr:rowOff>66039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336270"/>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16527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66039</xdr:rowOff>
    </xdr:from>
    <xdr:to>
      <xdr:col>19</xdr:col>
      <xdr:colOff>187325</xdr:colOff>
      <xdr:row>78</xdr:row>
      <xdr:rowOff>130811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4391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66057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130811</xdr:rowOff>
    </xdr:from>
    <xdr:to>
      <xdr:col>15</xdr:col>
      <xdr:colOff>98425</xdr:colOff>
      <xdr:row>79</xdr:row>
      <xdr:rowOff>5080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5039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138447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5080</xdr:rowOff>
    </xdr:from>
    <xdr:to>
      <xdr:col>11</xdr:col>
      <xdr:colOff>9525</xdr:colOff>
      <xdr:row>79</xdr:row>
      <xdr:rowOff>27939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5496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43197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83820</xdr:rowOff>
    </xdr:from>
    <xdr:to>
      <xdr:col>24</xdr:col>
      <xdr:colOff>76200</xdr:colOff>
      <xdr:row>78</xdr:row>
      <xdr:rowOff>13970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55897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15239</xdr:rowOff>
    </xdr:from>
    <xdr:to>
      <xdr:col>20</xdr:col>
      <xdr:colOff>38100</xdr:colOff>
      <xdr:row>78</xdr:row>
      <xdr:rowOff>116839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80011</xdr:rowOff>
    </xdr:from>
    <xdr:to>
      <xdr:col>15</xdr:col>
      <xdr:colOff>149225</xdr:colOff>
      <xdr:row>79</xdr:row>
      <xdr:rowOff>10161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166388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125730</xdr:rowOff>
    </xdr:from>
    <xdr:to>
      <xdr:col>11</xdr:col>
      <xdr:colOff>60325</xdr:colOff>
      <xdr:row>79</xdr:row>
      <xdr:rowOff>55880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40657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148589</xdr:rowOff>
    </xdr:from>
    <xdr:to>
      <xdr:col>6</xdr:col>
      <xdr:colOff>171450</xdr:colOff>
      <xdr:row>79</xdr:row>
      <xdr:rowOff>78739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63516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他の類似団体平均との比較では低い数値になってはいるが、平成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年度以降の小笠原諸島振興開発事業では児童福祉施設整備、ごみリサイクル施設の整備が予定されていることから数値が伸びることが見込まれている。</a:t>
          </a:r>
          <a:endParaRPr lang="ja-JP" altLang="ja-JP" sz="1400">
            <a:effectLst/>
          </a:endParaRPr>
        </a:p>
        <a:p>
          <a:r>
            <a:rPr lang="ja-JP" altLang="ja-JP" sz="1100">
              <a:solidFill>
                <a:schemeClr val="dk1"/>
              </a:solidFill>
              <a:effectLst/>
              <a:latin typeface="+mn-lt"/>
              <a:ea typeface="+mn-ea"/>
              <a:cs typeface="+mn-cs"/>
            </a:rPr>
            <a:t>　経常経費では、人件費が大きくなっており、今後の伸びには注意が必要となる。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48623</xdr:rowOff>
    </xdr:from>
    <xdr:to>
      <xdr:col>82</xdr:col>
      <xdr:colOff>107950</xdr:colOff>
      <xdr:row>76</xdr:row>
      <xdr:rowOff>140063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078823"/>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102161</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303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48623</xdr:rowOff>
    </xdr:from>
    <xdr:to>
      <xdr:col>78</xdr:col>
      <xdr:colOff>69850</xdr:colOff>
      <xdr:row>76</xdr:row>
      <xdr:rowOff>113937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07882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164209</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113937</xdr:rowOff>
    </xdr:from>
    <xdr:to>
      <xdr:col>73</xdr:col>
      <xdr:colOff>180975</xdr:colOff>
      <xdr:row>76</xdr:row>
      <xdr:rowOff>162923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14413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74749</xdr:rowOff>
    </xdr:from>
    <xdr:to>
      <xdr:col>69</xdr:col>
      <xdr:colOff>92075</xdr:colOff>
      <xdr:row>76</xdr:row>
      <xdr:rowOff>162923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104949"/>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147882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27050</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89263</xdr:rowOff>
    </xdr:from>
    <xdr:to>
      <xdr:col>82</xdr:col>
      <xdr:colOff>158750</xdr:colOff>
      <xdr:row>77</xdr:row>
      <xdr:rowOff>19413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1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105790</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96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169273</xdr:rowOff>
    </xdr:from>
    <xdr:to>
      <xdr:col>78</xdr:col>
      <xdr:colOff>120650</xdr:colOff>
      <xdr:row>76</xdr:row>
      <xdr:rowOff>99423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0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109600</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796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63137</xdr:rowOff>
    </xdr:from>
    <xdr:to>
      <xdr:col>74</xdr:col>
      <xdr:colOff>31750</xdr:colOff>
      <xdr:row>76</xdr:row>
      <xdr:rowOff>164737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3464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86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112123</xdr:rowOff>
    </xdr:from>
    <xdr:to>
      <xdr:col>69</xdr:col>
      <xdr:colOff>142875</xdr:colOff>
      <xdr:row>77</xdr:row>
      <xdr:rowOff>42273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52450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23949</xdr:rowOff>
    </xdr:from>
    <xdr:to>
      <xdr:col>65</xdr:col>
      <xdr:colOff>53975</xdr:colOff>
      <xdr:row>76</xdr:row>
      <xdr:rowOff>125549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0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135726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22725</xdr:rowOff>
    </xdr:from>
    <xdr:to>
      <xdr:col>29</xdr:col>
      <xdr:colOff>127000</xdr:colOff>
      <xdr:row>17</xdr:row>
      <xdr:rowOff>33502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985000"/>
          <a:ext cx="647700" cy="10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131361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3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33502</xdr:rowOff>
    </xdr:from>
    <xdr:to>
      <xdr:col>26</xdr:col>
      <xdr:colOff>50800</xdr:colOff>
      <xdr:row>17</xdr:row>
      <xdr:rowOff>48800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995777"/>
          <a:ext cx="698500" cy="15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82251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5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48800</xdr:rowOff>
    </xdr:from>
    <xdr:to>
      <xdr:col>22</xdr:col>
      <xdr:colOff>114300</xdr:colOff>
      <xdr:row>17</xdr:row>
      <xdr:rowOff>52278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011075"/>
          <a:ext cx="698500" cy="3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117196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52278</xdr:rowOff>
    </xdr:from>
    <xdr:to>
      <xdr:col>18</xdr:col>
      <xdr:colOff>177800</xdr:colOff>
      <xdr:row>17</xdr:row>
      <xdr:rowOff>77163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014553"/>
          <a:ext cx="698500" cy="24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116540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132034</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143375</xdr:rowOff>
    </xdr:from>
    <xdr:to>
      <xdr:col>29</xdr:col>
      <xdr:colOff>177800</xdr:colOff>
      <xdr:row>17</xdr:row>
      <xdr:rowOff>73525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934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159902</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154152</xdr:rowOff>
    </xdr:from>
    <xdr:to>
      <xdr:col>26</xdr:col>
      <xdr:colOff>101600</xdr:colOff>
      <xdr:row>17</xdr:row>
      <xdr:rowOff>84302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944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94479</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71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169450</xdr:rowOff>
    </xdr:from>
    <xdr:to>
      <xdr:col>22</xdr:col>
      <xdr:colOff>165100</xdr:colOff>
      <xdr:row>17</xdr:row>
      <xdr:rowOff>99600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960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109777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72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1478</xdr:rowOff>
    </xdr:from>
    <xdr:to>
      <xdr:col>19</xdr:col>
      <xdr:colOff>38100</xdr:colOff>
      <xdr:row>17</xdr:row>
      <xdr:rowOff>103078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963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113255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73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26363</xdr:rowOff>
    </xdr:from>
    <xdr:to>
      <xdr:col>15</xdr:col>
      <xdr:colOff>101600</xdr:colOff>
      <xdr:row>17</xdr:row>
      <xdr:rowOff>127963</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988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138140</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75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117559</xdr:rowOff>
    </xdr:from>
    <xdr:to>
      <xdr:col>29</xdr:col>
      <xdr:colOff>127000</xdr:colOff>
      <xdr:row>35</xdr:row>
      <xdr:rowOff>150744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727909"/>
          <a:ext cx="647700" cy="33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136441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46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89853</xdr:rowOff>
    </xdr:from>
    <xdr:to>
      <xdr:col>26</xdr:col>
      <xdr:colOff>50800</xdr:colOff>
      <xdr:row>35</xdr:row>
      <xdr:rowOff>117559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700203"/>
          <a:ext cx="698500" cy="27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281526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91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89853</xdr:rowOff>
    </xdr:from>
    <xdr:to>
      <xdr:col>22</xdr:col>
      <xdr:colOff>114300</xdr:colOff>
      <xdr:row>35</xdr:row>
      <xdr:rowOff>99179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700203"/>
          <a:ext cx="698500" cy="9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341205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5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63007</xdr:rowOff>
    </xdr:from>
    <xdr:to>
      <xdr:col>18</xdr:col>
      <xdr:colOff>177800</xdr:colOff>
      <xdr:row>35</xdr:row>
      <xdr:rowOff>99179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673357"/>
          <a:ext cx="698500" cy="36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299325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0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259389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6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99944</xdr:rowOff>
    </xdr:from>
    <xdr:to>
      <xdr:col>29</xdr:col>
      <xdr:colOff>177800</xdr:colOff>
      <xdr:row>35</xdr:row>
      <xdr:rowOff>201544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10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287921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5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66759</xdr:rowOff>
    </xdr:from>
    <xdr:to>
      <xdr:col>26</xdr:col>
      <xdr:colOff>101600</xdr:colOff>
      <xdr:row>35</xdr:row>
      <xdr:rowOff>168359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77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178536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45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39053</xdr:rowOff>
    </xdr:from>
    <xdr:to>
      <xdr:col>22</xdr:col>
      <xdr:colOff>165100</xdr:colOff>
      <xdr:row>35</xdr:row>
      <xdr:rowOff>140653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49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150830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1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48379</xdr:rowOff>
    </xdr:from>
    <xdr:to>
      <xdr:col>19</xdr:col>
      <xdr:colOff>38100</xdr:colOff>
      <xdr:row>35</xdr:row>
      <xdr:rowOff>149979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58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160156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2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12207</xdr:rowOff>
    </xdr:from>
    <xdr:to>
      <xdr:col>15</xdr:col>
      <xdr:colOff>101600</xdr:colOff>
      <xdr:row>35</xdr:row>
      <xdr:rowOff>113807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22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123984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39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2,641
2,616
106.78
5,140,933
4,971,688
169,245
1,984,166
2,121,256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70746</xdr:rowOff>
    </xdr:from>
    <xdr:to>
      <xdr:col>24</xdr:col>
      <xdr:colOff>63500</xdr:colOff>
      <xdr:row>36</xdr:row>
      <xdr:rowOff>81592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242946"/>
          <a:ext cx="838200" cy="1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39510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83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70746</xdr:rowOff>
    </xdr:from>
    <xdr:to>
      <xdr:col>19</xdr:col>
      <xdr:colOff>177800</xdr:colOff>
      <xdr:row>36</xdr:row>
      <xdr:rowOff>72360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42946"/>
          <a:ext cx="889000" cy="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156446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70985</xdr:rowOff>
    </xdr:from>
    <xdr:to>
      <xdr:col>15</xdr:col>
      <xdr:colOff>50800</xdr:colOff>
      <xdr:row>36</xdr:row>
      <xdr:rowOff>72360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243185"/>
          <a:ext cx="889000" cy="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4615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70985</xdr:rowOff>
    </xdr:from>
    <xdr:to>
      <xdr:col>10</xdr:col>
      <xdr:colOff>114300</xdr:colOff>
      <xdr:row>36</xdr:row>
      <xdr:rowOff>95567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243185"/>
          <a:ext cx="889000" cy="2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5528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13533</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2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30792</xdr:rowOff>
    </xdr:from>
    <xdr:to>
      <xdr:col>24</xdr:col>
      <xdr:colOff>114300</xdr:colOff>
      <xdr:row>36</xdr:row>
      <xdr:rowOff>132392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0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53669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5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19946</xdr:rowOff>
    </xdr:from>
    <xdr:to>
      <xdr:col>20</xdr:col>
      <xdr:colOff>38100</xdr:colOff>
      <xdr:row>36</xdr:row>
      <xdr:rowOff>121546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9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138073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67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21560</xdr:rowOff>
    </xdr:from>
    <xdr:to>
      <xdr:col>15</xdr:col>
      <xdr:colOff>101600</xdr:colOff>
      <xdr:row>36</xdr:row>
      <xdr:rowOff>123160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9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139687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6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20185</xdr:rowOff>
    </xdr:from>
    <xdr:to>
      <xdr:col>10</xdr:col>
      <xdr:colOff>165100</xdr:colOff>
      <xdr:row>36</xdr:row>
      <xdr:rowOff>121785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138312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96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44767</xdr:rowOff>
    </xdr:from>
    <xdr:to>
      <xdr:col>6</xdr:col>
      <xdr:colOff>38100</xdr:colOff>
      <xdr:row>36</xdr:row>
      <xdr:rowOff>146367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1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162894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9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83948</xdr:rowOff>
    </xdr:from>
    <xdr:to>
      <xdr:col>24</xdr:col>
      <xdr:colOff>63500</xdr:colOff>
      <xdr:row>57</xdr:row>
      <xdr:rowOff>88063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9856598"/>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111005</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883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78696</xdr:rowOff>
    </xdr:from>
    <xdr:to>
      <xdr:col>19</xdr:col>
      <xdr:colOff>177800</xdr:colOff>
      <xdr:row>57</xdr:row>
      <xdr:rowOff>83948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851346"/>
          <a:ext cx="889000" cy="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56881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1000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78696</xdr:rowOff>
    </xdr:from>
    <xdr:to>
      <xdr:col>15</xdr:col>
      <xdr:colOff>50800</xdr:colOff>
      <xdr:row>57</xdr:row>
      <xdr:rowOff>88750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85134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47487</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99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88750</xdr:rowOff>
    </xdr:from>
    <xdr:to>
      <xdr:col>10</xdr:col>
      <xdr:colOff>114300</xdr:colOff>
      <xdr:row>57</xdr:row>
      <xdr:rowOff>92335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861400"/>
          <a:ext cx="889000" cy="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91184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1003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96304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1004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37263</xdr:rowOff>
    </xdr:from>
    <xdr:to>
      <xdr:col>24</xdr:col>
      <xdr:colOff>114300</xdr:colOff>
      <xdr:row>57</xdr:row>
      <xdr:rowOff>138863</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80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60140</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6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33148</xdr:rowOff>
    </xdr:from>
    <xdr:to>
      <xdr:col>20</xdr:col>
      <xdr:colOff>38100</xdr:colOff>
      <xdr:row>57</xdr:row>
      <xdr:rowOff>134748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80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151275</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58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27896</xdr:rowOff>
    </xdr:from>
    <xdr:to>
      <xdr:col>15</xdr:col>
      <xdr:colOff>101600</xdr:colOff>
      <xdr:row>57</xdr:row>
      <xdr:rowOff>129496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8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146023</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57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37950</xdr:rowOff>
    </xdr:from>
    <xdr:to>
      <xdr:col>10</xdr:col>
      <xdr:colOff>165100</xdr:colOff>
      <xdr:row>57</xdr:row>
      <xdr:rowOff>139550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81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156077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58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41535</xdr:rowOff>
    </xdr:from>
    <xdr:to>
      <xdr:col>6</xdr:col>
      <xdr:colOff>38100</xdr:colOff>
      <xdr:row>57</xdr:row>
      <xdr:rowOff>143135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81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159662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58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41114</xdr:rowOff>
    </xdr:from>
    <xdr:to>
      <xdr:col>24</xdr:col>
      <xdr:colOff>63500</xdr:colOff>
      <xdr:row>78</xdr:row>
      <xdr:rowOff>82559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14214"/>
          <a:ext cx="838200" cy="4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5030</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06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48892</xdr:rowOff>
    </xdr:from>
    <xdr:to>
      <xdr:col>19</xdr:col>
      <xdr:colOff>177800</xdr:colOff>
      <xdr:row>78</xdr:row>
      <xdr:rowOff>82559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421992"/>
          <a:ext cx="889000" cy="3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105542</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168704</xdr:rowOff>
    </xdr:from>
    <xdr:to>
      <xdr:col>15</xdr:col>
      <xdr:colOff>50800</xdr:colOff>
      <xdr:row>78</xdr:row>
      <xdr:rowOff>48892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370354"/>
          <a:ext cx="889000" cy="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98375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157091</xdr:rowOff>
    </xdr:from>
    <xdr:to>
      <xdr:col>10</xdr:col>
      <xdr:colOff>114300</xdr:colOff>
      <xdr:row>77</xdr:row>
      <xdr:rowOff>168704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358741"/>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94877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102782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161764</xdr:rowOff>
    </xdr:from>
    <xdr:to>
      <xdr:col>24</xdr:col>
      <xdr:colOff>114300</xdr:colOff>
      <xdr:row>78</xdr:row>
      <xdr:rowOff>91914</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6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132030</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3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31759</xdr:rowOff>
    </xdr:from>
    <xdr:to>
      <xdr:col>20</xdr:col>
      <xdr:colOff>38100</xdr:colOff>
      <xdr:row>78</xdr:row>
      <xdr:rowOff>133359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0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124486</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349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169542</xdr:rowOff>
    </xdr:from>
    <xdr:to>
      <xdr:col>15</xdr:col>
      <xdr:colOff>101600</xdr:colOff>
      <xdr:row>78</xdr:row>
      <xdr:rowOff>99692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7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116219</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314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117904</xdr:rowOff>
    </xdr:from>
    <xdr:to>
      <xdr:col>10</xdr:col>
      <xdr:colOff>165100</xdr:colOff>
      <xdr:row>78</xdr:row>
      <xdr:rowOff>48054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1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64581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309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106291</xdr:rowOff>
    </xdr:from>
    <xdr:to>
      <xdr:col>6</xdr:col>
      <xdr:colOff>38100</xdr:colOff>
      <xdr:row>78</xdr:row>
      <xdr:rowOff>36441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0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52968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308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74430</xdr:rowOff>
    </xdr:from>
    <xdr:to>
      <xdr:col>24</xdr:col>
      <xdr:colOff>63500</xdr:colOff>
      <xdr:row>97</xdr:row>
      <xdr:rowOff>99478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705080"/>
          <a:ext cx="8382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171387</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55618</xdr:rowOff>
    </xdr:from>
    <xdr:to>
      <xdr:col>19</xdr:col>
      <xdr:colOff>177800</xdr:colOff>
      <xdr:row>97</xdr:row>
      <xdr:rowOff>74430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686268"/>
          <a:ext cx="889000" cy="1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82168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33412</xdr:rowOff>
    </xdr:from>
    <xdr:to>
      <xdr:col>15</xdr:col>
      <xdr:colOff>50800</xdr:colOff>
      <xdr:row>97</xdr:row>
      <xdr:rowOff>55618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664062"/>
          <a:ext cx="8890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4063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33412</xdr:rowOff>
    </xdr:from>
    <xdr:to>
      <xdr:col>10</xdr:col>
      <xdr:colOff>114300</xdr:colOff>
      <xdr:row>97</xdr:row>
      <xdr:rowOff>81527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64062"/>
          <a:ext cx="889000" cy="4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2354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58546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48678</xdr:rowOff>
    </xdr:from>
    <xdr:to>
      <xdr:col>24</xdr:col>
      <xdr:colOff>114300</xdr:colOff>
      <xdr:row>97</xdr:row>
      <xdr:rowOff>150278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6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27105</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65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23630</xdr:rowOff>
    </xdr:from>
    <xdr:to>
      <xdr:col>20</xdr:col>
      <xdr:colOff>38100</xdr:colOff>
      <xdr:row>97</xdr:row>
      <xdr:rowOff>125230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5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116357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7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4818</xdr:rowOff>
    </xdr:from>
    <xdr:to>
      <xdr:col>15</xdr:col>
      <xdr:colOff>101600</xdr:colOff>
      <xdr:row>97</xdr:row>
      <xdr:rowOff>106418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3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97545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2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154062</xdr:rowOff>
    </xdr:from>
    <xdr:to>
      <xdr:col>10</xdr:col>
      <xdr:colOff>165100</xdr:colOff>
      <xdr:row>97</xdr:row>
      <xdr:rowOff>84212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1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75339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0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30727</xdr:rowOff>
    </xdr:from>
    <xdr:to>
      <xdr:col>6</xdr:col>
      <xdr:colOff>38100</xdr:colOff>
      <xdr:row>97</xdr:row>
      <xdr:rowOff>132327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6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123454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5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16666</xdr:rowOff>
    </xdr:from>
    <xdr:to>
      <xdr:col>55</xdr:col>
      <xdr:colOff>0</xdr:colOff>
      <xdr:row>38</xdr:row>
      <xdr:rowOff>51346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531766"/>
          <a:ext cx="838200" cy="3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87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80096</xdr:rowOff>
    </xdr:from>
    <xdr:to>
      <xdr:col>50</xdr:col>
      <xdr:colOff>114300</xdr:colOff>
      <xdr:row>38</xdr:row>
      <xdr:rowOff>51346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423746"/>
          <a:ext cx="889000" cy="14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114021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80096</xdr:rowOff>
    </xdr:from>
    <xdr:to>
      <xdr:col>45</xdr:col>
      <xdr:colOff>177800</xdr:colOff>
      <xdr:row>38</xdr:row>
      <xdr:rowOff>46633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423746"/>
          <a:ext cx="889000" cy="13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128126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42852</xdr:rowOff>
    </xdr:from>
    <xdr:to>
      <xdr:col>41</xdr:col>
      <xdr:colOff>50800</xdr:colOff>
      <xdr:row>38</xdr:row>
      <xdr:rowOff>46633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557952"/>
          <a:ext cx="889000" cy="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161568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8166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8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137316</xdr:rowOff>
    </xdr:from>
    <xdr:to>
      <xdr:col>55</xdr:col>
      <xdr:colOff>50800</xdr:colOff>
      <xdr:row>38</xdr:row>
      <xdr:rowOff>67466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48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52243</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9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546</xdr:rowOff>
    </xdr:from>
    <xdr:to>
      <xdr:col>50</xdr:col>
      <xdr:colOff>165100</xdr:colOff>
      <xdr:row>38</xdr:row>
      <xdr:rowOff>102146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51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93273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60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29296</xdr:rowOff>
    </xdr:from>
    <xdr:to>
      <xdr:col>46</xdr:col>
      <xdr:colOff>38100</xdr:colOff>
      <xdr:row>37</xdr:row>
      <xdr:rowOff>130896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37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122023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465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167283</xdr:rowOff>
    </xdr:from>
    <xdr:to>
      <xdr:col>41</xdr:col>
      <xdr:colOff>101600</xdr:colOff>
      <xdr:row>38</xdr:row>
      <xdr:rowOff>97433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51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88560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60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163502</xdr:rowOff>
    </xdr:from>
    <xdr:to>
      <xdr:col>36</xdr:col>
      <xdr:colOff>165100</xdr:colOff>
      <xdr:row>38</xdr:row>
      <xdr:rowOff>93652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0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84779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59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97651</xdr:rowOff>
    </xdr:from>
    <xdr:to>
      <xdr:col>55</xdr:col>
      <xdr:colOff>0</xdr:colOff>
      <xdr:row>58</xdr:row>
      <xdr:rowOff>142955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41751"/>
          <a:ext cx="838200" cy="4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67078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39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134264</xdr:rowOff>
    </xdr:from>
    <xdr:to>
      <xdr:col>50</xdr:col>
      <xdr:colOff>114300</xdr:colOff>
      <xdr:row>58</xdr:row>
      <xdr:rowOff>142955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78364"/>
          <a:ext cx="889000" cy="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165002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134264</xdr:rowOff>
    </xdr:from>
    <xdr:to>
      <xdr:col>45</xdr:col>
      <xdr:colOff>177800</xdr:colOff>
      <xdr:row>58</xdr:row>
      <xdr:rowOff>159441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78364"/>
          <a:ext cx="889000" cy="2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2082</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129711</xdr:rowOff>
    </xdr:from>
    <xdr:to>
      <xdr:col>41</xdr:col>
      <xdr:colOff>50800</xdr:colOff>
      <xdr:row>58</xdr:row>
      <xdr:rowOff>159441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73811"/>
          <a:ext cx="889000" cy="2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1840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20793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46851</xdr:rowOff>
    </xdr:from>
    <xdr:to>
      <xdr:col>55</xdr:col>
      <xdr:colOff>50800</xdr:colOff>
      <xdr:row>58</xdr:row>
      <xdr:rowOff>148451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9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22629</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6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92155</xdr:rowOff>
    </xdr:from>
    <xdr:to>
      <xdr:col>50</xdr:col>
      <xdr:colOff>165100</xdr:colOff>
      <xdr:row>59</xdr:row>
      <xdr:rowOff>22305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13432</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128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83464</xdr:rowOff>
    </xdr:from>
    <xdr:to>
      <xdr:col>46</xdr:col>
      <xdr:colOff>38100</xdr:colOff>
      <xdr:row>59</xdr:row>
      <xdr:rowOff>13614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2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4741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12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108641</xdr:rowOff>
    </xdr:from>
    <xdr:to>
      <xdr:col>41</xdr:col>
      <xdr:colOff>101600</xdr:colOff>
      <xdr:row>59</xdr:row>
      <xdr:rowOff>38791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5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29918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14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78911</xdr:rowOff>
    </xdr:from>
    <xdr:to>
      <xdr:col>36</xdr:col>
      <xdr:colOff>165100</xdr:colOff>
      <xdr:row>59</xdr:row>
      <xdr:rowOff>9061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2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188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11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90788</xdr:rowOff>
    </xdr:from>
    <xdr:to>
      <xdr:col>55</xdr:col>
      <xdr:colOff>0</xdr:colOff>
      <xdr:row>79</xdr:row>
      <xdr:rowOff>95155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635338"/>
          <a:ext cx="8382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108343</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0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95155</xdr:rowOff>
    </xdr:from>
    <xdr:to>
      <xdr:col>50</xdr:col>
      <xdr:colOff>114300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639705"/>
          <a:ext cx="889000" cy="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35896</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98879</xdr:rowOff>
    </xdr:from>
    <xdr:to>
      <xdr:col>45</xdr:col>
      <xdr:colOff>177800</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31971</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27362</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61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39988</xdr:rowOff>
    </xdr:from>
    <xdr:to>
      <xdr:col>55</xdr:col>
      <xdr:colOff>50800</xdr:colOff>
      <xdr:row>79</xdr:row>
      <xdr:rowOff>141588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58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126365</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9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44355</xdr:rowOff>
    </xdr:from>
    <xdr:to>
      <xdr:col>50</xdr:col>
      <xdr:colOff>165100</xdr:colOff>
      <xdr:row>79</xdr:row>
      <xdr:rowOff>145955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5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137082</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8" y="1368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28226</xdr:rowOff>
    </xdr:from>
    <xdr:to>
      <xdr:col>55</xdr:col>
      <xdr:colOff>0</xdr:colOff>
      <xdr:row>97</xdr:row>
      <xdr:rowOff>92931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9639300" y="16658876"/>
          <a:ext cx="838200" cy="6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29077</xdr:rowOff>
    </xdr:from>
    <xdr:ext cx="599010"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659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75971</xdr:rowOff>
    </xdr:from>
    <xdr:to>
      <xdr:col>50</xdr:col>
      <xdr:colOff>114300</xdr:colOff>
      <xdr:row>97</xdr:row>
      <xdr:rowOff>92931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8750300" y="16706621"/>
          <a:ext cx="889000" cy="1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148558</xdr:rowOff>
    </xdr:from>
    <xdr:ext cx="59901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39795" y="1677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75971</xdr:rowOff>
    </xdr:from>
    <xdr:to>
      <xdr:col>45</xdr:col>
      <xdr:colOff>177800</xdr:colOff>
      <xdr:row>97</xdr:row>
      <xdr:rowOff>122814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7861300" y="16706621"/>
          <a:ext cx="889000" cy="4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164027</xdr:rowOff>
    </xdr:from>
    <xdr:ext cx="59901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50795" y="1679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17107</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148876</xdr:rowOff>
    </xdr:from>
    <xdr:to>
      <xdr:col>55</xdr:col>
      <xdr:colOff>50800</xdr:colOff>
      <xdr:row>97</xdr:row>
      <xdr:rowOff>79026</xdr:rowOff>
    </xdr:to>
    <xdr:sp macro="" textlink="">
      <xdr:nvSpPr>
        <xdr:cNvPr id="466" name="楕円 465">
          <a:extLst>
            <a:ext uri="{FF2B5EF4-FFF2-40B4-BE49-F238E27FC236}">
              <a16:creationId xmlns:a16="http://schemas.microsoft.com/office/drawing/2014/main" id="{00000000-0008-0000-0600-0000D2010000}"/>
            </a:ext>
          </a:extLst>
        </xdr:cNvPr>
        <xdr:cNvSpPr/>
      </xdr:nvSpPr>
      <xdr:spPr>
        <a:xfrm>
          <a:off x="10426700" y="1660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303</xdr:rowOff>
    </xdr:from>
    <xdr:ext cx="599010" cy="259045"/>
    <xdr:sp macro="" textlink="">
      <xdr:nvSpPr>
        <xdr:cNvPr id="467" name="普通建設事業費 （ うち更新整備　）該当値テキスト">
          <a:extLst>
            <a:ext uri="{FF2B5EF4-FFF2-40B4-BE49-F238E27FC236}">
              <a16:creationId xmlns:a16="http://schemas.microsoft.com/office/drawing/2014/main" id="{00000000-0008-0000-0600-0000D3010000}"/>
            </a:ext>
          </a:extLst>
        </xdr:cNvPr>
        <xdr:cNvSpPr txBox="1"/>
      </xdr:nvSpPr>
      <xdr:spPr>
        <a:xfrm>
          <a:off x="10528300" y="164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42131</xdr:rowOff>
    </xdr:from>
    <xdr:to>
      <xdr:col>50</xdr:col>
      <xdr:colOff>165100</xdr:colOff>
      <xdr:row>97</xdr:row>
      <xdr:rowOff>143731</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9588500" y="1667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160258</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39795" y="1644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25171</xdr:rowOff>
    </xdr:from>
    <xdr:to>
      <xdr:col>46</xdr:col>
      <xdr:colOff>38100</xdr:colOff>
      <xdr:row>97</xdr:row>
      <xdr:rowOff>126771</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8699500" y="1665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143298</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50795" y="1643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72014</xdr:rowOff>
    </xdr:from>
    <xdr:to>
      <xdr:col>41</xdr:col>
      <xdr:colOff>101600</xdr:colOff>
      <xdr:row>98</xdr:row>
      <xdr:rowOff>2164</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7810500" y="1670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164741</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61795" y="16795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93802</xdr:rowOff>
    </xdr:from>
    <xdr:to>
      <xdr:col>85</xdr:col>
      <xdr:colOff>127000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6780352"/>
          <a:ext cx="838200" cy="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138648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142959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140596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43002</xdr:rowOff>
    </xdr:from>
    <xdr:to>
      <xdr:col>85</xdr:col>
      <xdr:colOff>177800</xdr:colOff>
      <xdr:row>39</xdr:row>
      <xdr:rowOff>144602</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72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1547</xdr:rowOff>
    </xdr:from>
    <xdr:ext cx="469744"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68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a:extLst>
            <a:ext uri="{FF2B5EF4-FFF2-40B4-BE49-F238E27FC236}">
              <a16:creationId xmlns:a16="http://schemas.microsoft.com/office/drawing/2014/main" id="{00000000-0008-0000-0600-00002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a:extLst>
            <a:ext uri="{FF2B5EF4-FFF2-40B4-BE49-F238E27FC236}">
              <a16:creationId xmlns:a16="http://schemas.microsoft.com/office/drawing/2014/main" id="{00000000-0008-0000-0600-00002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a:extLst>
            <a:ext uri="{FF2B5EF4-FFF2-40B4-BE49-F238E27FC236}">
              <a16:creationId xmlns:a16="http://schemas.microsoft.com/office/drawing/2014/main" id="{00000000-0008-0000-0600-00002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a:extLst>
            <a:ext uri="{FF2B5EF4-FFF2-40B4-BE49-F238E27FC236}">
              <a16:creationId xmlns:a16="http://schemas.microsoft.com/office/drawing/2014/main" id="{00000000-0008-0000-0600-00003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a:extLst>
            <a:ext uri="{FF2B5EF4-FFF2-40B4-BE49-F238E27FC236}">
              <a16:creationId xmlns:a16="http://schemas.microsoft.com/office/drawing/2014/main" id="{00000000-0008-0000-0600-00005E020000}"/>
            </a:ext>
          </a:extLst>
        </xdr:cNvPr>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a:extLst>
            <a:ext uri="{FF2B5EF4-FFF2-40B4-BE49-F238E27FC236}">
              <a16:creationId xmlns:a16="http://schemas.microsoft.com/office/drawing/2014/main" id="{00000000-0008-0000-0600-000060020000}"/>
            </a:ext>
          </a:extLst>
        </xdr:cNvPr>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9068</xdr:rowOff>
    </xdr:from>
    <xdr:to>
      <xdr:col>85</xdr:col>
      <xdr:colOff>127000</xdr:colOff>
      <xdr:row>77</xdr:row>
      <xdr:rowOff>10863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5481300" y="13039268"/>
          <a:ext cx="838200" cy="17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10876</xdr:rowOff>
    </xdr:from>
    <xdr:ext cx="599010" cy="259045"/>
    <xdr:sp macro="" textlink="">
      <xdr:nvSpPr>
        <xdr:cNvPr id="611" name="公債費平均値テキスト">
          <a:extLst>
            <a:ext uri="{FF2B5EF4-FFF2-40B4-BE49-F238E27FC236}">
              <a16:creationId xmlns:a16="http://schemas.microsoft.com/office/drawing/2014/main" id="{00000000-0008-0000-0600-000063020000}"/>
            </a:ext>
          </a:extLst>
        </xdr:cNvPr>
        <xdr:cNvSpPr txBox="1"/>
      </xdr:nvSpPr>
      <xdr:spPr>
        <a:xfrm>
          <a:off x="16370300" y="13212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160217</xdr:rowOff>
    </xdr:from>
    <xdr:to>
      <xdr:col>81</xdr:col>
      <xdr:colOff>50800</xdr:colOff>
      <xdr:row>77</xdr:row>
      <xdr:rowOff>10863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4592300" y="13190417"/>
          <a:ext cx="889000" cy="2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139678</xdr:rowOff>
    </xdr:from>
    <xdr:ext cx="59901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181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155744</xdr:rowOff>
    </xdr:from>
    <xdr:to>
      <xdr:col>76</xdr:col>
      <xdr:colOff>114300</xdr:colOff>
      <xdr:row>76</xdr:row>
      <xdr:rowOff>160217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3703300" y="13185944"/>
          <a:ext cx="8890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28584</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292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12714</xdr:rowOff>
    </xdr:from>
    <xdr:to>
      <xdr:col>71</xdr:col>
      <xdr:colOff>177800</xdr:colOff>
      <xdr:row>76</xdr:row>
      <xdr:rowOff>155744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814300" y="13042914"/>
          <a:ext cx="889000" cy="14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164298</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403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161701</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514795"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129718</xdr:rowOff>
    </xdr:from>
    <xdr:to>
      <xdr:col>85</xdr:col>
      <xdr:colOff>177800</xdr:colOff>
      <xdr:row>76</xdr:row>
      <xdr:rowOff>59869</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6268700" y="129884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152595</xdr:rowOff>
    </xdr:from>
    <xdr:ext cx="599010" cy="259045"/>
    <xdr:sp macro="" textlink="">
      <xdr:nvSpPr>
        <xdr:cNvPr id="630" name="公債費該当値テキスト">
          <a:extLst>
            <a:ext uri="{FF2B5EF4-FFF2-40B4-BE49-F238E27FC236}">
              <a16:creationId xmlns:a16="http://schemas.microsoft.com/office/drawing/2014/main" id="{00000000-0008-0000-0600-000076020000}"/>
            </a:ext>
          </a:extLst>
        </xdr:cNvPr>
        <xdr:cNvSpPr txBox="1"/>
      </xdr:nvSpPr>
      <xdr:spPr>
        <a:xfrm>
          <a:off x="16370300" y="1283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131513</xdr:rowOff>
    </xdr:from>
    <xdr:to>
      <xdr:col>81</xdr:col>
      <xdr:colOff>101600</xdr:colOff>
      <xdr:row>77</xdr:row>
      <xdr:rowOff>61663</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5430500" y="1316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78190</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293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109417</xdr:rowOff>
    </xdr:from>
    <xdr:to>
      <xdr:col>76</xdr:col>
      <xdr:colOff>165100</xdr:colOff>
      <xdr:row>77</xdr:row>
      <xdr:rowOff>39567</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4541500" y="1313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56094</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292795" y="1291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104944</xdr:rowOff>
    </xdr:from>
    <xdr:to>
      <xdr:col>72</xdr:col>
      <xdr:colOff>38100</xdr:colOff>
      <xdr:row>77</xdr:row>
      <xdr:rowOff>35094</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3652500" y="1313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51621</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5" y="1291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133365</xdr:rowOff>
    </xdr:from>
    <xdr:to>
      <xdr:col>67</xdr:col>
      <xdr:colOff>101600</xdr:colOff>
      <xdr:row>76</xdr:row>
      <xdr:rowOff>63516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2763500" y="129921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80042</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5" y="1276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96020</xdr:rowOff>
    </xdr:from>
    <xdr:to>
      <xdr:col>85</xdr:col>
      <xdr:colOff>127000</xdr:colOff>
      <xdr:row>98</xdr:row>
      <xdr:rowOff>129414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5481300" y="16898120"/>
          <a:ext cx="838200" cy="3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89003</xdr:rowOff>
    </xdr:from>
    <xdr:ext cx="534377" cy="259045"/>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70300" y="1689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96020</xdr:rowOff>
    </xdr:from>
    <xdr:to>
      <xdr:col>81</xdr:col>
      <xdr:colOff>50800</xdr:colOff>
      <xdr:row>98</xdr:row>
      <xdr:rowOff>149591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4592300" y="16898120"/>
          <a:ext cx="889000" cy="5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19297</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14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149591</xdr:rowOff>
    </xdr:from>
    <xdr:to>
      <xdr:col>76</xdr:col>
      <xdr:colOff>114300</xdr:colOff>
      <xdr:row>98</xdr:row>
      <xdr:rowOff>156772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3703300" y="16951691"/>
          <a:ext cx="889000" cy="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156005</xdr:rowOff>
    </xdr:from>
    <xdr:ext cx="59901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292795" y="166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109981</xdr:rowOff>
    </xdr:from>
    <xdr:to>
      <xdr:col>71</xdr:col>
      <xdr:colOff>177800</xdr:colOff>
      <xdr:row>98</xdr:row>
      <xdr:rowOff>156772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814300" y="16912081"/>
          <a:ext cx="889000" cy="4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41880</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36111" y="1701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10771</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47111" y="1698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78614</xdr:rowOff>
    </xdr:from>
    <xdr:to>
      <xdr:col>85</xdr:col>
      <xdr:colOff>177800</xdr:colOff>
      <xdr:row>99</xdr:row>
      <xdr:rowOff>8764</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6268700" y="1688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37991</xdr:rowOff>
    </xdr:from>
    <xdr:ext cx="599010" cy="259045"/>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70300" y="1666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45220</xdr:rowOff>
    </xdr:from>
    <xdr:to>
      <xdr:col>81</xdr:col>
      <xdr:colOff>101600</xdr:colOff>
      <xdr:row>98</xdr:row>
      <xdr:rowOff>146820</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5430500" y="16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163347</xdr:rowOff>
    </xdr:from>
    <xdr:ext cx="59901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181795" y="1662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98791</xdr:rowOff>
    </xdr:from>
    <xdr:to>
      <xdr:col>76</xdr:col>
      <xdr:colOff>165100</xdr:colOff>
      <xdr:row>99</xdr:row>
      <xdr:rowOff>28941</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4541500" y="1690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20068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99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105972</xdr:rowOff>
    </xdr:from>
    <xdr:to>
      <xdr:col>72</xdr:col>
      <xdr:colOff>38100</xdr:colOff>
      <xdr:row>99</xdr:row>
      <xdr:rowOff>36122</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3652500" y="1690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52649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8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59181</xdr:rowOff>
    </xdr:from>
    <xdr:to>
      <xdr:col>67</xdr:col>
      <xdr:colOff>101600</xdr:colOff>
      <xdr:row>98</xdr:row>
      <xdr:rowOff>160781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2763500" y="168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5858</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14795" y="1663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69029</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199428"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92608</xdr:rowOff>
    </xdr:from>
    <xdr:to>
      <xdr:col>102</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656300" y="6436258"/>
          <a:ext cx="889000" cy="29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56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36695</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8" y="67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41808</xdr:rowOff>
    </xdr:from>
    <xdr:to>
      <xdr:col>98</xdr:col>
      <xdr:colOff>38100</xdr:colOff>
      <xdr:row>37</xdr:row>
      <xdr:rowOff>143408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38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159935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16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163109</xdr:rowOff>
    </xdr:from>
    <xdr:to>
      <xdr:col>116</xdr:col>
      <xdr:colOff>63500</xdr:colOff>
      <xdr:row>58</xdr:row>
      <xdr:rowOff>28052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1323300" y="9935759"/>
          <a:ext cx="838200" cy="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129288</xdr:rowOff>
    </xdr:from>
    <xdr:ext cx="469744"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9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163109</xdr:rowOff>
    </xdr:from>
    <xdr:to>
      <xdr:col>111</xdr:col>
      <xdr:colOff>177800</xdr:colOff>
      <xdr:row>58</xdr:row>
      <xdr:rowOff>17765</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0434300" y="9935759"/>
          <a:ext cx="8890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17765</xdr:rowOff>
    </xdr:from>
    <xdr:to>
      <xdr:col>107</xdr:col>
      <xdr:colOff>50800</xdr:colOff>
      <xdr:row>58</xdr:row>
      <xdr:rowOff>43002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19545300" y="9961865"/>
          <a:ext cx="889000" cy="2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126240</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99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43002</xdr:rowOff>
    </xdr:from>
    <xdr:to>
      <xdr:col>102</xdr:col>
      <xdr:colOff>114300</xdr:colOff>
      <xdr:row>58</xdr:row>
      <xdr:rowOff>49906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8656300" y="9987102"/>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88704</xdr:rowOff>
    </xdr:from>
    <xdr:ext cx="534377"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278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170771</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8"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148702</xdr:rowOff>
    </xdr:from>
    <xdr:to>
      <xdr:col>116</xdr:col>
      <xdr:colOff>114300</xdr:colOff>
      <xdr:row>58</xdr:row>
      <xdr:rowOff>78852</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2110700" y="992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84838</xdr:rowOff>
    </xdr:from>
    <xdr:ext cx="469744"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985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112309</xdr:rowOff>
    </xdr:from>
    <xdr:to>
      <xdr:col>112</xdr:col>
      <xdr:colOff>38100</xdr:colOff>
      <xdr:row>58</xdr:row>
      <xdr:rowOff>42459</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1272500" y="988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33586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97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138415</xdr:rowOff>
    </xdr:from>
    <xdr:to>
      <xdr:col>107</xdr:col>
      <xdr:colOff>101600</xdr:colOff>
      <xdr:row>58</xdr:row>
      <xdr:rowOff>68565</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0383500" y="991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59692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00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163652</xdr:rowOff>
    </xdr:from>
    <xdr:to>
      <xdr:col>102</xdr:col>
      <xdr:colOff>165100</xdr:colOff>
      <xdr:row>58</xdr:row>
      <xdr:rowOff>93802</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19494500" y="99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84929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02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170556</xdr:rowOff>
    </xdr:from>
    <xdr:to>
      <xdr:col>98</xdr:col>
      <xdr:colOff>38100</xdr:colOff>
      <xdr:row>58</xdr:row>
      <xdr:rowOff>100706</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8605500" y="994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91833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1003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a:extLst>
            <a:ext uri="{FF2B5EF4-FFF2-40B4-BE49-F238E27FC236}">
              <a16:creationId xmlns:a16="http://schemas.microsoft.com/office/drawing/2014/main" id="{00000000-0008-0000-0600-00003E030000}"/>
            </a:ext>
          </a:extLst>
        </xdr:cNvPr>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a:extLst>
            <a:ext uri="{FF2B5EF4-FFF2-40B4-BE49-F238E27FC236}">
              <a16:creationId xmlns:a16="http://schemas.microsoft.com/office/drawing/2014/main" id="{00000000-0008-0000-0600-000040030000}"/>
            </a:ext>
          </a:extLst>
        </xdr:cNvPr>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155187</xdr:rowOff>
    </xdr:from>
    <xdr:to>
      <xdr:col>116</xdr:col>
      <xdr:colOff>63500</xdr:colOff>
      <xdr:row>76</xdr:row>
      <xdr:rowOff>164247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flipV="1">
          <a:off x="21323300" y="13185387"/>
          <a:ext cx="838200" cy="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137980</xdr:rowOff>
    </xdr:from>
    <xdr:ext cx="599010" cy="259045"/>
    <xdr:sp macro="" textlink="">
      <xdr:nvSpPr>
        <xdr:cNvPr id="835" name="繰出金平均値テキスト">
          <a:extLst>
            <a:ext uri="{FF2B5EF4-FFF2-40B4-BE49-F238E27FC236}">
              <a16:creationId xmlns:a16="http://schemas.microsoft.com/office/drawing/2014/main" id="{00000000-0008-0000-0600-000043030000}"/>
            </a:ext>
          </a:extLst>
        </xdr:cNvPr>
        <xdr:cNvSpPr txBox="1"/>
      </xdr:nvSpPr>
      <xdr:spPr>
        <a:xfrm>
          <a:off x="22212300" y="13168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164247</xdr:rowOff>
    </xdr:from>
    <xdr:to>
      <xdr:col>111</xdr:col>
      <xdr:colOff>177800</xdr:colOff>
      <xdr:row>77</xdr:row>
      <xdr:rowOff>49465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0434300" y="13194447"/>
          <a:ext cx="889000" cy="5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77509</xdr:rowOff>
    </xdr:from>
    <xdr:ext cx="59901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023795" y="1327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48498</xdr:rowOff>
    </xdr:from>
    <xdr:to>
      <xdr:col>107</xdr:col>
      <xdr:colOff>50800</xdr:colOff>
      <xdr:row>77</xdr:row>
      <xdr:rowOff>49465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9545300" y="13250148"/>
          <a:ext cx="889000" cy="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110718</xdr:rowOff>
    </xdr:from>
    <xdr:ext cx="59901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134795" y="1296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48498</xdr:rowOff>
    </xdr:from>
    <xdr:to>
      <xdr:col>102</xdr:col>
      <xdr:colOff>114300</xdr:colOff>
      <xdr:row>77</xdr:row>
      <xdr:rowOff>58117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8656300" y="13250148"/>
          <a:ext cx="889000" cy="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112010</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245795"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122276</xdr:rowOff>
    </xdr:from>
    <xdr:ext cx="59901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356795" y="1298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104387</xdr:rowOff>
    </xdr:from>
    <xdr:to>
      <xdr:col>116</xdr:col>
      <xdr:colOff>114300</xdr:colOff>
      <xdr:row>77</xdr:row>
      <xdr:rowOff>34537</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22110700" y="1313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127264</xdr:rowOff>
    </xdr:from>
    <xdr:ext cx="599010" cy="259045"/>
    <xdr:sp macro="" textlink="">
      <xdr:nvSpPr>
        <xdr:cNvPr id="854" name="繰出金該当値テキスト">
          <a:extLst>
            <a:ext uri="{FF2B5EF4-FFF2-40B4-BE49-F238E27FC236}">
              <a16:creationId xmlns:a16="http://schemas.microsoft.com/office/drawing/2014/main" id="{00000000-0008-0000-0600-000056030000}"/>
            </a:ext>
          </a:extLst>
        </xdr:cNvPr>
        <xdr:cNvSpPr txBox="1"/>
      </xdr:nvSpPr>
      <xdr:spPr>
        <a:xfrm>
          <a:off x="22212300" y="12986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113447</xdr:rowOff>
    </xdr:from>
    <xdr:to>
      <xdr:col>112</xdr:col>
      <xdr:colOff>38100</xdr:colOff>
      <xdr:row>77</xdr:row>
      <xdr:rowOff>43597</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21272500" y="1314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60124</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291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170115</xdr:rowOff>
    </xdr:from>
    <xdr:to>
      <xdr:col>107</xdr:col>
      <xdr:colOff>101600</xdr:colOff>
      <xdr:row>77</xdr:row>
      <xdr:rowOff>100265</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20383500" y="1320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91392</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293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169148</xdr:rowOff>
    </xdr:from>
    <xdr:to>
      <xdr:col>102</xdr:col>
      <xdr:colOff>165100</xdr:colOff>
      <xdr:row>77</xdr:row>
      <xdr:rowOff>99298</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19494500" y="1319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90425</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45795" y="1329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7317</xdr:rowOff>
    </xdr:from>
    <xdr:to>
      <xdr:col>98</xdr:col>
      <xdr:colOff>38100</xdr:colOff>
      <xdr:row>77</xdr:row>
      <xdr:rowOff>108917</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18605500" y="1320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100044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56795" y="13301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a:extLst>
            <a:ext uri="{FF2B5EF4-FFF2-40B4-BE49-F238E27FC236}">
              <a16:creationId xmlns:a16="http://schemas.microsoft.com/office/drawing/2014/main" id="{00000000-0008-0000-0600-00006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a:extLst>
            <a:ext uri="{FF2B5EF4-FFF2-40B4-BE49-F238E27FC236}">
              <a16:creationId xmlns:a16="http://schemas.microsoft.com/office/drawing/2014/main" id="{00000000-0008-0000-0600-00007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a:extLst>
            <a:ext uri="{FF2B5EF4-FFF2-40B4-BE49-F238E27FC236}">
              <a16:creationId xmlns:a16="http://schemas.microsoft.com/office/drawing/2014/main" id="{00000000-0008-0000-0600-00007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a:extLst>
            <a:ext uri="{FF2B5EF4-FFF2-40B4-BE49-F238E27FC236}">
              <a16:creationId xmlns:a16="http://schemas.microsoft.com/office/drawing/2014/main" id="{00000000-0008-0000-0600-00008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a:extLst>
            <a:ext uri="{FF2B5EF4-FFF2-40B4-BE49-F238E27FC236}">
              <a16:creationId xmlns:a16="http://schemas.microsoft.com/office/drawing/2014/main"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a:extLst>
            <a:ext uri="{FF2B5EF4-FFF2-40B4-BE49-F238E27FC236}">
              <a16:creationId xmlns:a16="http://schemas.microsoft.com/office/drawing/2014/main"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1,882,502</a:t>
          </a:r>
          <a:r>
            <a:rPr kumimoji="1" lang="ja-JP" altLang="ja-JP" sz="1100">
              <a:solidFill>
                <a:schemeClr val="dk1"/>
              </a:solidFill>
              <a:effectLst/>
              <a:latin typeface="+mn-lt"/>
              <a:ea typeface="+mn-ea"/>
              <a:cs typeface="+mn-cs"/>
            </a:rPr>
            <a:t>円（前年</a:t>
          </a:r>
          <a:r>
            <a:rPr kumimoji="1" lang="en-US" altLang="ja-JP" sz="1100">
              <a:solidFill>
                <a:schemeClr val="dk1"/>
              </a:solidFill>
              <a:effectLst/>
              <a:latin typeface="+mn-lt"/>
              <a:ea typeface="+mn-ea"/>
              <a:cs typeface="+mn-cs"/>
            </a:rPr>
            <a:t>1,702,770</a:t>
          </a:r>
          <a:r>
            <a:rPr kumimoji="1" lang="ja-JP" altLang="ja-JP" sz="1100">
              <a:solidFill>
                <a:schemeClr val="dk1"/>
              </a:solidFill>
              <a:effectLst/>
              <a:latin typeface="+mn-lt"/>
              <a:ea typeface="+mn-ea"/>
              <a:cs typeface="+mn-cs"/>
            </a:rPr>
            <a:t>円）となった。主な構成項目である人件費は、住民一人当たり</a:t>
          </a:r>
          <a:r>
            <a:rPr kumimoji="1" lang="en-US" altLang="ja-JP" sz="1100">
              <a:solidFill>
                <a:schemeClr val="dk1"/>
              </a:solidFill>
              <a:effectLst/>
              <a:latin typeface="+mn-lt"/>
              <a:ea typeface="+mn-ea"/>
              <a:cs typeface="+mn-cs"/>
            </a:rPr>
            <a:t>375,754</a:t>
          </a:r>
          <a:r>
            <a:rPr kumimoji="1" lang="ja-JP" altLang="ja-JP" sz="1100">
              <a:solidFill>
                <a:schemeClr val="dk1"/>
              </a:solidFill>
              <a:effectLst/>
              <a:latin typeface="+mn-lt"/>
              <a:ea typeface="+mn-ea"/>
              <a:cs typeface="+mn-cs"/>
            </a:rPr>
            <a:t>円と前年比減となっており、平成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年度からの増加傾向は落ち着いてはいるが、類似団体との比較では、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倍近い高い水準となっている。複合施設を開設した平成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年度に定数増としたことが、増額の要因となっている。</a:t>
          </a:r>
          <a:endParaRPr lang="ja-JP" altLang="ja-JP" sz="1400">
            <a:effectLst/>
          </a:endParaRPr>
        </a:p>
        <a:p>
          <a:r>
            <a:rPr kumimoji="1" lang="ja-JP" altLang="ja-JP" sz="1100">
              <a:solidFill>
                <a:schemeClr val="dk1"/>
              </a:solidFill>
              <a:effectLst/>
              <a:latin typeface="+mn-lt"/>
              <a:ea typeface="+mn-ea"/>
              <a:cs typeface="+mn-cs"/>
            </a:rPr>
            <a:t>　物件費は、住民一人当たり</a:t>
          </a:r>
          <a:r>
            <a:rPr kumimoji="1" lang="en-US" altLang="ja-JP" sz="1100">
              <a:solidFill>
                <a:schemeClr val="dk1"/>
              </a:solidFill>
              <a:effectLst/>
              <a:latin typeface="+mn-lt"/>
              <a:ea typeface="+mn-ea"/>
              <a:cs typeface="+mn-cs"/>
            </a:rPr>
            <a:t>487,942</a:t>
          </a:r>
          <a:r>
            <a:rPr kumimoji="1" lang="ja-JP" altLang="ja-JP" sz="1100">
              <a:solidFill>
                <a:schemeClr val="dk1"/>
              </a:solidFill>
              <a:effectLst/>
              <a:latin typeface="+mn-lt"/>
              <a:ea typeface="+mn-ea"/>
              <a:cs typeface="+mn-cs"/>
            </a:rPr>
            <a:t>円となっており、類似団体と比較して高い水準となっている。公債費は、繰上償還を実施したことにより、住民一人当たり</a:t>
          </a:r>
          <a:r>
            <a:rPr kumimoji="1" lang="en-US" altLang="ja-JP" sz="1100">
              <a:solidFill>
                <a:schemeClr val="dk1"/>
              </a:solidFill>
              <a:effectLst/>
              <a:latin typeface="+mn-lt"/>
              <a:ea typeface="+mn-ea"/>
              <a:cs typeface="+mn-cs"/>
            </a:rPr>
            <a:t>288,573</a:t>
          </a:r>
          <a:r>
            <a:rPr kumimoji="1" lang="ja-JP" altLang="ja-JP" sz="1100">
              <a:solidFill>
                <a:schemeClr val="dk1"/>
              </a:solidFill>
              <a:effectLst/>
              <a:latin typeface="+mn-lt"/>
              <a:ea typeface="+mn-ea"/>
              <a:cs typeface="+mn-cs"/>
            </a:rPr>
            <a:t>円と前年比</a:t>
          </a:r>
          <a:r>
            <a:rPr kumimoji="1" lang="en-US" altLang="ja-JP" sz="1100">
              <a:solidFill>
                <a:schemeClr val="dk1"/>
              </a:solidFill>
              <a:effectLst/>
              <a:latin typeface="+mn-lt"/>
              <a:ea typeface="+mn-ea"/>
              <a:cs typeface="+mn-cs"/>
            </a:rPr>
            <a:t>128,940</a:t>
          </a:r>
          <a:r>
            <a:rPr kumimoji="1" lang="ja-JP" altLang="ja-JP" sz="1100">
              <a:solidFill>
                <a:schemeClr val="dk1"/>
              </a:solidFill>
              <a:effectLst/>
              <a:latin typeface="+mn-lt"/>
              <a:ea typeface="+mn-ea"/>
              <a:cs typeface="+mn-cs"/>
            </a:rPr>
            <a:t>の増となった。普通建設事業費（うち更新整備）は、住民一人当たり</a:t>
          </a:r>
          <a:r>
            <a:rPr kumimoji="1" lang="en-US" altLang="ja-JP" sz="1100">
              <a:solidFill>
                <a:schemeClr val="dk1"/>
              </a:solidFill>
              <a:effectLst/>
              <a:latin typeface="+mn-lt"/>
              <a:ea typeface="+mn-ea"/>
              <a:cs typeface="+mn-cs"/>
            </a:rPr>
            <a:t>295,056</a:t>
          </a:r>
          <a:r>
            <a:rPr kumimoji="1" lang="ja-JP" altLang="ja-JP" sz="1100">
              <a:solidFill>
                <a:schemeClr val="dk1"/>
              </a:solidFill>
              <a:effectLst/>
              <a:latin typeface="+mn-lt"/>
              <a:ea typeface="+mn-ea"/>
              <a:cs typeface="+mn-cs"/>
            </a:rPr>
            <a:t>円となっており、類似団体との比較では、</a:t>
          </a:r>
          <a:r>
            <a:rPr kumimoji="1" lang="en-US" altLang="ja-JP" sz="1100">
              <a:solidFill>
                <a:schemeClr val="dk1"/>
              </a:solidFill>
              <a:effectLst/>
              <a:latin typeface="+mn-lt"/>
              <a:ea typeface="+mn-ea"/>
              <a:cs typeface="+mn-cs"/>
            </a:rPr>
            <a:t>128,125</a:t>
          </a:r>
          <a:r>
            <a:rPr kumimoji="1" lang="ja-JP" altLang="ja-JP" sz="1100">
              <a:solidFill>
                <a:schemeClr val="dk1"/>
              </a:solidFill>
              <a:effectLst/>
              <a:latin typeface="+mn-lt"/>
              <a:ea typeface="+mn-ea"/>
              <a:cs typeface="+mn-cs"/>
            </a:rPr>
            <a:t>円上回った。振興事業の規模に影響を受ける形となっており、年度により増減がある。今後、公共施設等総合管理計画に基づき計画的に事業を実施することで、年度間の増減を最小限に、極力平準化することを目指すことと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2,641
2,616
106.78
5,140,933
4,971,688
169,245
1,984,166
2,121,256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103518</xdr:rowOff>
    </xdr:from>
    <xdr:to>
      <xdr:col>24</xdr:col>
      <xdr:colOff>63500</xdr:colOff>
      <xdr:row>37</xdr:row>
      <xdr:rowOff>111049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47168"/>
          <a:ext cx="838200" cy="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57916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55778</xdr:rowOff>
    </xdr:from>
    <xdr:to>
      <xdr:col>19</xdr:col>
      <xdr:colOff>177800</xdr:colOff>
      <xdr:row>37</xdr:row>
      <xdr:rowOff>103518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99428"/>
          <a:ext cx="889000" cy="4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168533</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55778</xdr:rowOff>
    </xdr:from>
    <xdr:to>
      <xdr:col>15</xdr:col>
      <xdr:colOff>50800</xdr:colOff>
      <xdr:row>37</xdr:row>
      <xdr:rowOff>64186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99428"/>
          <a:ext cx="889000" cy="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166464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59969</xdr:rowOff>
    </xdr:from>
    <xdr:to>
      <xdr:col>10</xdr:col>
      <xdr:colOff>114300</xdr:colOff>
      <xdr:row>37</xdr:row>
      <xdr:rowOff>64186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03619"/>
          <a:ext cx="889000" cy="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5504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60249</xdr:rowOff>
    </xdr:from>
    <xdr:to>
      <xdr:col>24</xdr:col>
      <xdr:colOff>114300</xdr:colOff>
      <xdr:row>37</xdr:row>
      <xdr:rowOff>161849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83126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5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52718</xdr:rowOff>
    </xdr:from>
    <xdr:to>
      <xdr:col>20</xdr:col>
      <xdr:colOff>38100</xdr:colOff>
      <xdr:row>37</xdr:row>
      <xdr:rowOff>154318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9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170845</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17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4978</xdr:rowOff>
    </xdr:from>
    <xdr:to>
      <xdr:col>15</xdr:col>
      <xdr:colOff>101600</xdr:colOff>
      <xdr:row>37</xdr:row>
      <xdr:rowOff>106578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4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123105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1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13386</xdr:rowOff>
    </xdr:from>
    <xdr:to>
      <xdr:col>10</xdr:col>
      <xdr:colOff>165100</xdr:colOff>
      <xdr:row>37</xdr:row>
      <xdr:rowOff>114986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131513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3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9169</xdr:rowOff>
    </xdr:from>
    <xdr:to>
      <xdr:col>6</xdr:col>
      <xdr:colOff>38100</xdr:colOff>
      <xdr:row>37</xdr:row>
      <xdr:rowOff>110769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5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127296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2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17049</xdr:rowOff>
    </xdr:from>
    <xdr:to>
      <xdr:col>24</xdr:col>
      <xdr:colOff>63500</xdr:colOff>
      <xdr:row>58</xdr:row>
      <xdr:rowOff>27806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961149"/>
          <a:ext cx="838200" cy="1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14405</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58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27806</xdr:rowOff>
    </xdr:from>
    <xdr:to>
      <xdr:col>19</xdr:col>
      <xdr:colOff>177800</xdr:colOff>
      <xdr:row>58</xdr:row>
      <xdr:rowOff>55185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71906"/>
          <a:ext cx="889000" cy="2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120744</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55185</xdr:rowOff>
    </xdr:from>
    <xdr:to>
      <xdr:col>15</xdr:col>
      <xdr:colOff>50800</xdr:colOff>
      <xdr:row>58</xdr:row>
      <xdr:rowOff>65976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99285"/>
          <a:ext cx="889000" cy="1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108514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5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34970</xdr:rowOff>
    </xdr:from>
    <xdr:to>
      <xdr:col>10</xdr:col>
      <xdr:colOff>114300</xdr:colOff>
      <xdr:row>58</xdr:row>
      <xdr:rowOff>65976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79070"/>
          <a:ext cx="889000" cy="3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159595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150914</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09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137699</xdr:rowOff>
    </xdr:from>
    <xdr:to>
      <xdr:col>24</xdr:col>
      <xdr:colOff>114300</xdr:colOff>
      <xdr:row>58</xdr:row>
      <xdr:rowOff>67849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1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160576</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61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148456</xdr:rowOff>
    </xdr:from>
    <xdr:to>
      <xdr:col>20</xdr:col>
      <xdr:colOff>38100</xdr:colOff>
      <xdr:row>58</xdr:row>
      <xdr:rowOff>78606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2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95133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69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4385</xdr:rowOff>
    </xdr:from>
    <xdr:to>
      <xdr:col>15</xdr:col>
      <xdr:colOff>101600</xdr:colOff>
      <xdr:row>58</xdr:row>
      <xdr:rowOff>105985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4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122512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2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15176</xdr:rowOff>
    </xdr:from>
    <xdr:to>
      <xdr:col>10</xdr:col>
      <xdr:colOff>165100</xdr:colOff>
      <xdr:row>58</xdr:row>
      <xdr:rowOff>116776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5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133303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34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155620</xdr:rowOff>
    </xdr:from>
    <xdr:to>
      <xdr:col>6</xdr:col>
      <xdr:colOff>38100</xdr:colOff>
      <xdr:row>58</xdr:row>
      <xdr:rowOff>85770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102297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70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25620</xdr:rowOff>
    </xdr:from>
    <xdr:to>
      <xdr:col>24</xdr:col>
      <xdr:colOff>63500</xdr:colOff>
      <xdr:row>77</xdr:row>
      <xdr:rowOff>45030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227270"/>
          <a:ext cx="838200" cy="1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20626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2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25620</xdr:rowOff>
    </xdr:from>
    <xdr:to>
      <xdr:col>19</xdr:col>
      <xdr:colOff>177800</xdr:colOff>
      <xdr:row>77</xdr:row>
      <xdr:rowOff>40506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27270"/>
          <a:ext cx="889000" cy="1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146597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4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31620</xdr:rowOff>
    </xdr:from>
    <xdr:to>
      <xdr:col>15</xdr:col>
      <xdr:colOff>50800</xdr:colOff>
      <xdr:row>77</xdr:row>
      <xdr:rowOff>40506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233270"/>
          <a:ext cx="889000" cy="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95238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96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31620</xdr:rowOff>
    </xdr:from>
    <xdr:to>
      <xdr:col>10</xdr:col>
      <xdr:colOff>114300</xdr:colOff>
      <xdr:row>77</xdr:row>
      <xdr:rowOff>56871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33270"/>
          <a:ext cx="889000" cy="2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8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18547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9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165680</xdr:rowOff>
    </xdr:from>
    <xdr:to>
      <xdr:col>24</xdr:col>
      <xdr:colOff>114300</xdr:colOff>
      <xdr:row>77</xdr:row>
      <xdr:rowOff>95830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9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17107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47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146270</xdr:rowOff>
    </xdr:from>
    <xdr:to>
      <xdr:col>20</xdr:col>
      <xdr:colOff>38100</xdr:colOff>
      <xdr:row>77</xdr:row>
      <xdr:rowOff>76420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7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92946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5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161156</xdr:rowOff>
    </xdr:from>
    <xdr:to>
      <xdr:col>15</xdr:col>
      <xdr:colOff>101600</xdr:colOff>
      <xdr:row>77</xdr:row>
      <xdr:rowOff>91306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9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107832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66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152270</xdr:rowOff>
    </xdr:from>
    <xdr:to>
      <xdr:col>10</xdr:col>
      <xdr:colOff>165100</xdr:colOff>
      <xdr:row>77</xdr:row>
      <xdr:rowOff>82420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98948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957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6071</xdr:rowOff>
    </xdr:from>
    <xdr:to>
      <xdr:col>6</xdr:col>
      <xdr:colOff>38100</xdr:colOff>
      <xdr:row>77</xdr:row>
      <xdr:rowOff>107671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0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124198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8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152488</xdr:rowOff>
    </xdr:from>
    <xdr:to>
      <xdr:col>24</xdr:col>
      <xdr:colOff>63500</xdr:colOff>
      <xdr:row>94</xdr:row>
      <xdr:rowOff>87897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097338"/>
          <a:ext cx="838200" cy="10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22269</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652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87897</xdr:rowOff>
    </xdr:from>
    <xdr:to>
      <xdr:col>19</xdr:col>
      <xdr:colOff>177800</xdr:colOff>
      <xdr:row>95</xdr:row>
      <xdr:rowOff>18638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204197"/>
          <a:ext cx="889000" cy="10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154512</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164852</xdr:rowOff>
    </xdr:from>
    <xdr:to>
      <xdr:col>15</xdr:col>
      <xdr:colOff>50800</xdr:colOff>
      <xdr:row>95</xdr:row>
      <xdr:rowOff>18638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281152"/>
          <a:ext cx="889000" cy="2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9242</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08795"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164852</xdr:rowOff>
    </xdr:from>
    <xdr:to>
      <xdr:col>10</xdr:col>
      <xdr:colOff>114300</xdr:colOff>
      <xdr:row>95</xdr:row>
      <xdr:rowOff>101070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281152"/>
          <a:ext cx="889000" cy="10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23908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19795"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45431</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30795"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101688</xdr:rowOff>
    </xdr:from>
    <xdr:to>
      <xdr:col>24</xdr:col>
      <xdr:colOff>114300</xdr:colOff>
      <xdr:row>94</xdr:row>
      <xdr:rowOff>31838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04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124565</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89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37097</xdr:rowOff>
    </xdr:from>
    <xdr:to>
      <xdr:col>20</xdr:col>
      <xdr:colOff>38100</xdr:colOff>
      <xdr:row>94</xdr:row>
      <xdr:rowOff>138697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15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155224</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592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139288</xdr:rowOff>
    </xdr:from>
    <xdr:to>
      <xdr:col>15</xdr:col>
      <xdr:colOff>101600</xdr:colOff>
      <xdr:row>95</xdr:row>
      <xdr:rowOff>69438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25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85965</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603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114052</xdr:rowOff>
    </xdr:from>
    <xdr:to>
      <xdr:col>10</xdr:col>
      <xdr:colOff>165100</xdr:colOff>
      <xdr:row>95</xdr:row>
      <xdr:rowOff>44202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23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60729</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600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50270</xdr:rowOff>
    </xdr:from>
    <xdr:to>
      <xdr:col>6</xdr:col>
      <xdr:colOff>38100</xdr:colOff>
      <xdr:row>95</xdr:row>
      <xdr:rowOff>151870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3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168397</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6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127654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107880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84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109965</xdr:rowOff>
    </xdr:from>
    <xdr:to>
      <xdr:col>55</xdr:col>
      <xdr:colOff>0</xdr:colOff>
      <xdr:row>58</xdr:row>
      <xdr:rowOff>119131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54065"/>
          <a:ext cx="838200" cy="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11983</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84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33134</xdr:rowOff>
    </xdr:from>
    <xdr:to>
      <xdr:col>50</xdr:col>
      <xdr:colOff>114300</xdr:colOff>
      <xdr:row>58</xdr:row>
      <xdr:rowOff>119131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977234"/>
          <a:ext cx="889000" cy="8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120099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2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33134</xdr:rowOff>
    </xdr:from>
    <xdr:to>
      <xdr:col>45</xdr:col>
      <xdr:colOff>177800</xdr:colOff>
      <xdr:row>58</xdr:row>
      <xdr:rowOff>107776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77234"/>
          <a:ext cx="889000" cy="7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91170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100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105598</xdr:rowOff>
    </xdr:from>
    <xdr:to>
      <xdr:col>41</xdr:col>
      <xdr:colOff>50800</xdr:colOff>
      <xdr:row>58</xdr:row>
      <xdr:rowOff>107776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10049698"/>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114671</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61795"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119975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59165</xdr:rowOff>
    </xdr:from>
    <xdr:to>
      <xdr:col>55</xdr:col>
      <xdr:colOff>50800</xdr:colOff>
      <xdr:row>58</xdr:row>
      <xdr:rowOff>160765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145542</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1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68331</xdr:rowOff>
    </xdr:from>
    <xdr:to>
      <xdr:col>50</xdr:col>
      <xdr:colOff>165100</xdr:colOff>
      <xdr:row>58</xdr:row>
      <xdr:rowOff>169931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1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161058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10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153784</xdr:rowOff>
    </xdr:from>
    <xdr:to>
      <xdr:col>46</xdr:col>
      <xdr:colOff>38100</xdr:colOff>
      <xdr:row>58</xdr:row>
      <xdr:rowOff>83934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2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100461</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50795" y="9701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56976</xdr:rowOff>
    </xdr:from>
    <xdr:to>
      <xdr:col>41</xdr:col>
      <xdr:colOff>101600</xdr:colOff>
      <xdr:row>58</xdr:row>
      <xdr:rowOff>158576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0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149703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9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54798</xdr:rowOff>
    </xdr:from>
    <xdr:to>
      <xdr:col>36</xdr:col>
      <xdr:colOff>165100</xdr:colOff>
      <xdr:row>58</xdr:row>
      <xdr:rowOff>156398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147525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9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102105</xdr:rowOff>
    </xdr:from>
    <xdr:to>
      <xdr:col>55</xdr:col>
      <xdr:colOff>0</xdr:colOff>
      <xdr:row>78</xdr:row>
      <xdr:rowOff>104798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475205"/>
          <a:ext cx="8382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48471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25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95765</xdr:rowOff>
    </xdr:from>
    <xdr:to>
      <xdr:col>50</xdr:col>
      <xdr:colOff>114300</xdr:colOff>
      <xdr:row>78</xdr:row>
      <xdr:rowOff>104798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468865"/>
          <a:ext cx="889000" cy="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129377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5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95765</xdr:rowOff>
    </xdr:from>
    <xdr:to>
      <xdr:col>45</xdr:col>
      <xdr:colOff>177800</xdr:colOff>
      <xdr:row>78</xdr:row>
      <xdr:rowOff>103409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68865"/>
          <a:ext cx="889000" cy="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145615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103409</xdr:rowOff>
    </xdr:from>
    <xdr:to>
      <xdr:col>41</xdr:col>
      <xdr:colOff>50800</xdr:colOff>
      <xdr:row>78</xdr:row>
      <xdr:rowOff>108096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76509"/>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151902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156915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51305</xdr:rowOff>
    </xdr:from>
    <xdr:to>
      <xdr:col>55</xdr:col>
      <xdr:colOff>50800</xdr:colOff>
      <xdr:row>78</xdr:row>
      <xdr:rowOff>152905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2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4020</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7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53998</xdr:rowOff>
    </xdr:from>
    <xdr:to>
      <xdr:col>50</xdr:col>
      <xdr:colOff>165100</xdr:colOff>
      <xdr:row>78</xdr:row>
      <xdr:rowOff>155598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2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146725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51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44965</xdr:rowOff>
    </xdr:from>
    <xdr:to>
      <xdr:col>46</xdr:col>
      <xdr:colOff>38100</xdr:colOff>
      <xdr:row>78</xdr:row>
      <xdr:rowOff>146565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163092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19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52609</xdr:rowOff>
    </xdr:from>
    <xdr:to>
      <xdr:col>41</xdr:col>
      <xdr:colOff>101600</xdr:colOff>
      <xdr:row>78</xdr:row>
      <xdr:rowOff>154209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2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170736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20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57296</xdr:rowOff>
    </xdr:from>
    <xdr:to>
      <xdr:col>36</xdr:col>
      <xdr:colOff>165100</xdr:colOff>
      <xdr:row>78</xdr:row>
      <xdr:rowOff>158896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3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3973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2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166731</xdr:rowOff>
    </xdr:from>
    <xdr:to>
      <xdr:col>55</xdr:col>
      <xdr:colOff>0</xdr:colOff>
      <xdr:row>99</xdr:row>
      <xdr:rowOff>4885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968831"/>
          <a:ext cx="838200" cy="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66186</xdr:rowOff>
    </xdr:from>
    <xdr:ext cx="599010"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696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159596</xdr:rowOff>
    </xdr:from>
    <xdr:to>
      <xdr:col>50</xdr:col>
      <xdr:colOff>114300</xdr:colOff>
      <xdr:row>99</xdr:row>
      <xdr:rowOff>4885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961696"/>
          <a:ext cx="889000" cy="1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169262</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39795" y="1662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159596</xdr:rowOff>
    </xdr:from>
    <xdr:to>
      <xdr:col>45</xdr:col>
      <xdr:colOff>177800</xdr:colOff>
      <xdr:row>99</xdr:row>
      <xdr:rowOff>20372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961696"/>
          <a:ext cx="889000" cy="3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4025</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50795" y="1663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20372</xdr:rowOff>
    </xdr:from>
    <xdr:to>
      <xdr:col>41</xdr:col>
      <xdr:colOff>50800</xdr:colOff>
      <xdr:row>99</xdr:row>
      <xdr:rowOff>37778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993922"/>
          <a:ext cx="889000" cy="1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4235</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61795" y="1663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21497</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672795" y="1665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115931</xdr:rowOff>
    </xdr:from>
    <xdr:to>
      <xdr:col>55</xdr:col>
      <xdr:colOff>50800</xdr:colOff>
      <xdr:row>99</xdr:row>
      <xdr:rowOff>46081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91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30858</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83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125535</xdr:rowOff>
    </xdr:from>
    <xdr:to>
      <xdr:col>50</xdr:col>
      <xdr:colOff>165100</xdr:colOff>
      <xdr:row>99</xdr:row>
      <xdr:rowOff>55685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92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46812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70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108796</xdr:rowOff>
    </xdr:from>
    <xdr:to>
      <xdr:col>46</xdr:col>
      <xdr:colOff>38100</xdr:colOff>
      <xdr:row>99</xdr:row>
      <xdr:rowOff>38946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91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30073</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795" y="1700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141022</xdr:rowOff>
    </xdr:from>
    <xdr:to>
      <xdr:col>41</xdr:col>
      <xdr:colOff>101600</xdr:colOff>
      <xdr:row>99</xdr:row>
      <xdr:rowOff>71172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94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62299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703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158428</xdr:rowOff>
    </xdr:from>
    <xdr:to>
      <xdr:col>36</xdr:col>
      <xdr:colOff>165100</xdr:colOff>
      <xdr:row>99</xdr:row>
      <xdr:rowOff>88578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96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79705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705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141743</xdr:rowOff>
    </xdr:from>
    <xdr:to>
      <xdr:col>85</xdr:col>
      <xdr:colOff>127000</xdr:colOff>
      <xdr:row>38</xdr:row>
      <xdr:rowOff>166339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656843"/>
          <a:ext cx="838200" cy="2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122449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94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139449</xdr:rowOff>
    </xdr:from>
    <xdr:to>
      <xdr:col>81</xdr:col>
      <xdr:colOff>50800</xdr:colOff>
      <xdr:row>38</xdr:row>
      <xdr:rowOff>166339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654549"/>
          <a:ext cx="889000" cy="2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30815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20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97961</xdr:rowOff>
    </xdr:from>
    <xdr:to>
      <xdr:col>76</xdr:col>
      <xdr:colOff>114300</xdr:colOff>
      <xdr:row>38</xdr:row>
      <xdr:rowOff>139449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613061"/>
          <a:ext cx="889000" cy="4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29142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20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24528</xdr:rowOff>
    </xdr:from>
    <xdr:to>
      <xdr:col>71</xdr:col>
      <xdr:colOff>177800</xdr:colOff>
      <xdr:row>38</xdr:row>
      <xdr:rowOff>97961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196728"/>
          <a:ext cx="889000" cy="41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41852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19089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53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90943</xdr:rowOff>
    </xdr:from>
    <xdr:to>
      <xdr:col>85</xdr:col>
      <xdr:colOff>177800</xdr:colOff>
      <xdr:row>39</xdr:row>
      <xdr:rowOff>21093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60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5870</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52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115539</xdr:rowOff>
    </xdr:from>
    <xdr:to>
      <xdr:col>81</xdr:col>
      <xdr:colOff>101600</xdr:colOff>
      <xdr:row>39</xdr:row>
      <xdr:rowOff>45689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6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36816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72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88649</xdr:rowOff>
    </xdr:from>
    <xdr:to>
      <xdr:col>76</xdr:col>
      <xdr:colOff>165100</xdr:colOff>
      <xdr:row>39</xdr:row>
      <xdr:rowOff>18799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60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9926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69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47161</xdr:rowOff>
    </xdr:from>
    <xdr:to>
      <xdr:col>72</xdr:col>
      <xdr:colOff>38100</xdr:colOff>
      <xdr:row>38</xdr:row>
      <xdr:rowOff>148761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56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139888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65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145178</xdr:rowOff>
    </xdr:from>
    <xdr:to>
      <xdr:col>67</xdr:col>
      <xdr:colOff>101600</xdr:colOff>
      <xdr:row>36</xdr:row>
      <xdr:rowOff>75328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1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91855</xdr:rowOff>
    </xdr:from>
    <xdr:ext cx="59901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14795" y="5921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31273</xdr:rowOff>
    </xdr:from>
    <xdr:to>
      <xdr:col>85</xdr:col>
      <xdr:colOff>127000</xdr:colOff>
      <xdr:row>58</xdr:row>
      <xdr:rowOff>54097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975373"/>
          <a:ext cx="838200" cy="2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120881</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22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138700</xdr:rowOff>
    </xdr:from>
    <xdr:to>
      <xdr:col>81</xdr:col>
      <xdr:colOff>50800</xdr:colOff>
      <xdr:row>58</xdr:row>
      <xdr:rowOff>31273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911350"/>
          <a:ext cx="889000" cy="6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8631</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60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138700</xdr:rowOff>
    </xdr:from>
    <xdr:to>
      <xdr:col>76</xdr:col>
      <xdr:colOff>114300</xdr:colOff>
      <xdr:row>58</xdr:row>
      <xdr:rowOff>48302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911350"/>
          <a:ext cx="889000" cy="8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18615</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6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19942</xdr:rowOff>
    </xdr:from>
    <xdr:to>
      <xdr:col>71</xdr:col>
      <xdr:colOff>177800</xdr:colOff>
      <xdr:row>58</xdr:row>
      <xdr:rowOff>48302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964042"/>
          <a:ext cx="889000" cy="2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22019</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74902</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67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3297</xdr:rowOff>
    </xdr:from>
    <xdr:to>
      <xdr:col>85</xdr:col>
      <xdr:colOff>177800</xdr:colOff>
      <xdr:row>58</xdr:row>
      <xdr:rowOff>104897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94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89674</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6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151923</xdr:rowOff>
    </xdr:from>
    <xdr:to>
      <xdr:col>81</xdr:col>
      <xdr:colOff>101600</xdr:colOff>
      <xdr:row>58</xdr:row>
      <xdr:rowOff>82073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92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73200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1001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87900</xdr:rowOff>
    </xdr:from>
    <xdr:to>
      <xdr:col>76</xdr:col>
      <xdr:colOff>165100</xdr:colOff>
      <xdr:row>58</xdr:row>
      <xdr:rowOff>18050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9177</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95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168952</xdr:rowOff>
    </xdr:from>
    <xdr:to>
      <xdr:col>72</xdr:col>
      <xdr:colOff>38100</xdr:colOff>
      <xdr:row>58</xdr:row>
      <xdr:rowOff>99102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94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90229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03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140592</xdr:rowOff>
    </xdr:from>
    <xdr:to>
      <xdr:col>67</xdr:col>
      <xdr:colOff>101600</xdr:colOff>
      <xdr:row>58</xdr:row>
      <xdr:rowOff>70742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1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61869</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1000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93802</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638352"/>
          <a:ext cx="838200" cy="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138645</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142958</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140595</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43002</xdr:rowOff>
    </xdr:from>
    <xdr:to>
      <xdr:col>85</xdr:col>
      <xdr:colOff>177800</xdr:colOff>
      <xdr:row>79</xdr:row>
      <xdr:rowOff>144602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8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1547</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4316</xdr:rowOff>
    </xdr:from>
    <xdr:to>
      <xdr:col>85</xdr:col>
      <xdr:colOff>127000</xdr:colOff>
      <xdr:row>97</xdr:row>
      <xdr:rowOff>10863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463516"/>
          <a:ext cx="838200" cy="17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10766</xdr:rowOff>
    </xdr:from>
    <xdr:ext cx="599010"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641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160217</xdr:rowOff>
    </xdr:from>
    <xdr:to>
      <xdr:col>81</xdr:col>
      <xdr:colOff>50800</xdr:colOff>
      <xdr:row>97</xdr:row>
      <xdr:rowOff>10863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619417"/>
          <a:ext cx="889000" cy="2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139678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181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155744</xdr:rowOff>
    </xdr:from>
    <xdr:to>
      <xdr:col>76</xdr:col>
      <xdr:colOff>114300</xdr:colOff>
      <xdr:row>96</xdr:row>
      <xdr:rowOff>160217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614944"/>
          <a:ext cx="8890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28584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292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8296</xdr:rowOff>
    </xdr:from>
    <xdr:to>
      <xdr:col>71</xdr:col>
      <xdr:colOff>177800</xdr:colOff>
      <xdr:row>96</xdr:row>
      <xdr:rowOff>155744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467496"/>
          <a:ext cx="889000" cy="14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164231</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03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161586</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14795"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124966</xdr:rowOff>
    </xdr:from>
    <xdr:to>
      <xdr:col>85</xdr:col>
      <xdr:colOff>177800</xdr:colOff>
      <xdr:row>96</xdr:row>
      <xdr:rowOff>55116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41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147843</xdr:rowOff>
    </xdr:from>
    <xdr:ext cx="599010"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264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131513</xdr:rowOff>
    </xdr:from>
    <xdr:to>
      <xdr:col>81</xdr:col>
      <xdr:colOff>101600</xdr:colOff>
      <xdr:row>97</xdr:row>
      <xdr:rowOff>61663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59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78190</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181795" y="1636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109417</xdr:rowOff>
    </xdr:from>
    <xdr:to>
      <xdr:col>76</xdr:col>
      <xdr:colOff>165100</xdr:colOff>
      <xdr:row>97</xdr:row>
      <xdr:rowOff>39567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56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56094</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292795" y="163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104944</xdr:rowOff>
    </xdr:from>
    <xdr:to>
      <xdr:col>72</xdr:col>
      <xdr:colOff>38100</xdr:colOff>
      <xdr:row>97</xdr:row>
      <xdr:rowOff>35094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6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51621</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03795" y="1633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128946</xdr:rowOff>
    </xdr:from>
    <xdr:to>
      <xdr:col>67</xdr:col>
      <xdr:colOff>101600</xdr:colOff>
      <xdr:row>96</xdr:row>
      <xdr:rowOff>59096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41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75623</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14795" y="1619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199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衛生費は、住民一人当たり</a:t>
          </a:r>
          <a:r>
            <a:rPr kumimoji="1" lang="en-US" altLang="ja-JP" sz="1100">
              <a:solidFill>
                <a:schemeClr val="dk1"/>
              </a:solidFill>
              <a:effectLst/>
              <a:latin typeface="+mn-lt"/>
              <a:ea typeface="+mn-ea"/>
              <a:cs typeface="+mn-cs"/>
            </a:rPr>
            <a:t>483,287</a:t>
          </a:r>
          <a:r>
            <a:rPr kumimoji="1" lang="ja-JP" altLang="ja-JP" sz="1100">
              <a:solidFill>
                <a:schemeClr val="dk1"/>
              </a:solidFill>
              <a:effectLst/>
              <a:latin typeface="+mn-lt"/>
              <a:ea typeface="+mn-ea"/>
              <a:cs typeface="+mn-cs"/>
            </a:rPr>
            <a:t>円となっている。類似団体との比較では、およそ</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倍と高額になっているが、医療機関への人員配置及び運営経費、清掃費の経常経費などがその大きな要因となっている。公債費は、住民一人当たり</a:t>
          </a:r>
          <a:r>
            <a:rPr kumimoji="1" lang="en-US" altLang="ja-JP" sz="1100">
              <a:solidFill>
                <a:schemeClr val="dk1"/>
              </a:solidFill>
              <a:effectLst/>
              <a:latin typeface="+mn-lt"/>
              <a:ea typeface="+mn-ea"/>
              <a:cs typeface="+mn-cs"/>
            </a:rPr>
            <a:t>291,068</a:t>
          </a:r>
          <a:r>
            <a:rPr kumimoji="1" lang="ja-JP" altLang="ja-JP" sz="1100">
              <a:solidFill>
                <a:schemeClr val="dk1"/>
              </a:solidFill>
              <a:effectLst/>
              <a:latin typeface="+mn-lt"/>
              <a:ea typeface="+mn-ea"/>
              <a:cs typeface="+mn-cs"/>
            </a:rPr>
            <a:t>円となっており、類似団体との比較では、およそ</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倍と高額になっているが、公共施設整備の際の起債額が大きくなっていることと、繰上償還を実施したことが要因である。いずれも、</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村</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島という特殊な状況で、両島の格差がないように同水準の行政サービスを提供するために必要な経費となっており、類似団体の比較ではその差額が大きくなっている。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実質収支額については、</a:t>
          </a:r>
          <a:r>
            <a:rPr lang="en-US" altLang="ja-JP" sz="1100">
              <a:solidFill>
                <a:schemeClr val="dk1"/>
              </a:solidFill>
              <a:effectLst/>
              <a:latin typeface="+mn-lt"/>
              <a:ea typeface="+mn-ea"/>
              <a:cs typeface="+mn-cs"/>
            </a:rPr>
            <a:t>8.53</a:t>
          </a:r>
          <a:r>
            <a:rPr lang="ja-JP" altLang="ja-JP" sz="1100">
              <a:solidFill>
                <a:schemeClr val="dk1"/>
              </a:solidFill>
              <a:effectLst/>
              <a:latin typeface="+mn-lt"/>
              <a:ea typeface="+mn-ea"/>
              <a:cs typeface="+mn-cs"/>
            </a:rPr>
            <a:t>％となった。今後も、決算見込を確実に把握し、基金の取崩額や積立額を精査することで、実質収支比率を</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％程度になるよう努めていく。</a:t>
          </a:r>
          <a:endParaRPr lang="ja-JP" altLang="ja-JP" sz="1400">
            <a:effectLst/>
          </a:endParaRPr>
        </a:p>
        <a:p>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財政調整基金については、決算余剰金を確実に積立て、歳入歳出のバランスを調整しながら取崩額はなるべく抑えるように努めている。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一般会計の黒字額が大きいのは、執行予定だった事業が入札の不調等の要因により未執行となり、その財源を翌年に繰り越していることと、基金の取崩及び積立金を精査したことにより実質収支額が増加したことによるものである。</a:t>
          </a:r>
          <a:endParaRPr lang="ja-JP" altLang="ja-JP" sz="1400">
            <a:effectLst/>
          </a:endParaRPr>
        </a:p>
        <a:p>
          <a:r>
            <a:rPr lang="ja-JP" altLang="ja-JP" sz="1100">
              <a:solidFill>
                <a:schemeClr val="dk1"/>
              </a:solidFill>
              <a:effectLst/>
              <a:latin typeface="+mn-lt"/>
              <a:ea typeface="+mn-ea"/>
              <a:cs typeface="+mn-cs"/>
            </a:rPr>
            <a:t>　国民健康保険特別会計、介護保険（保険事業勘定）特別会計、介護保険（介護サービス事業勘定）特別会計の黒字額が減少しているのは、支出額を精査し、一般会計からの繰入金を適正に行えたことが要因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67" customWidth="1"/>
    <col min="12" max="12" width="2.26953125" style="167" customWidth="1"/>
    <col min="13" max="17" width="2.36328125" style="167" customWidth="1"/>
    <col min="18" max="119" width="2.08984375" style="167" customWidth="1"/>
    <col min="120" max="16384" width="0" style="167" hidden="1"/>
  </cols>
  <sheetData>
    <row r="1" spans="1:119" ht="33" customHeight="1" x14ac:dyDescent="0.2">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 thickBot="1" x14ac:dyDescent="0.25">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2">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3"/>
      <c r="AO4" s="463"/>
      <c r="AP4" s="463"/>
      <c r="AQ4" s="463"/>
      <c r="AR4" s="463"/>
      <c r="AS4" s="463"/>
      <c r="AT4" s="463"/>
      <c r="AU4" s="463"/>
      <c r="AV4" s="463"/>
      <c r="AW4" s="463"/>
      <c r="AX4" s="633"/>
      <c r="AY4" s="437" t="s">
        <v>84</v>
      </c>
      <c r="AZ4" s="438"/>
      <c r="BA4" s="438"/>
      <c r="BB4" s="438"/>
      <c r="BC4" s="438"/>
      <c r="BD4" s="438"/>
      <c r="BE4" s="438"/>
      <c r="BF4" s="438"/>
      <c r="BG4" s="438"/>
      <c r="BH4" s="438"/>
      <c r="BI4" s="438"/>
      <c r="BJ4" s="438"/>
      <c r="BK4" s="438"/>
      <c r="BL4" s="438"/>
      <c r="BM4" s="439"/>
      <c r="BN4" s="440">
        <v>5140933</v>
      </c>
      <c r="BO4" s="441"/>
      <c r="BP4" s="441"/>
      <c r="BQ4" s="441"/>
      <c r="BR4" s="441"/>
      <c r="BS4" s="441"/>
      <c r="BT4" s="441"/>
      <c r="BU4" s="442"/>
      <c r="BV4" s="440">
        <v>4597518</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8.5</v>
      </c>
      <c r="CU4" s="622"/>
      <c r="CV4" s="622"/>
      <c r="CW4" s="622"/>
      <c r="CX4" s="622"/>
      <c r="CY4" s="622"/>
      <c r="CZ4" s="622"/>
      <c r="DA4" s="623"/>
      <c r="DB4" s="621">
        <v>9.1</v>
      </c>
      <c r="DC4" s="622"/>
      <c r="DD4" s="622"/>
      <c r="DE4" s="622"/>
      <c r="DF4" s="622"/>
      <c r="DG4" s="622"/>
      <c r="DH4" s="622"/>
      <c r="DI4" s="623"/>
      <c r="DJ4" s="165"/>
      <c r="DK4" s="165"/>
      <c r="DL4" s="165"/>
      <c r="DM4" s="165"/>
      <c r="DN4" s="165"/>
      <c r="DO4" s="165"/>
    </row>
    <row r="5" spans="1:119" ht="18.75" customHeight="1" x14ac:dyDescent="0.2">
      <c r="A5" s="166"/>
      <c r="B5" s="628"/>
      <c r="C5" s="464"/>
      <c r="D5" s="464"/>
      <c r="E5" s="629"/>
      <c r="F5" s="629"/>
      <c r="G5" s="629"/>
      <c r="H5" s="629"/>
      <c r="I5" s="629"/>
      <c r="J5" s="629"/>
      <c r="K5" s="629"/>
      <c r="L5" s="629"/>
      <c r="M5" s="629"/>
      <c r="N5" s="629"/>
      <c r="O5" s="629"/>
      <c r="P5" s="629"/>
      <c r="Q5" s="629"/>
      <c r="R5" s="462"/>
      <c r="S5" s="462"/>
      <c r="T5" s="462"/>
      <c r="U5" s="462"/>
      <c r="V5" s="632"/>
      <c r="W5" s="551"/>
      <c r="X5" s="463"/>
      <c r="Y5" s="463"/>
      <c r="Z5" s="463"/>
      <c r="AA5" s="463"/>
      <c r="AB5" s="464"/>
      <c r="AC5" s="462"/>
      <c r="AD5" s="463"/>
      <c r="AE5" s="463"/>
      <c r="AF5" s="463"/>
      <c r="AG5" s="463"/>
      <c r="AH5" s="463"/>
      <c r="AI5" s="463"/>
      <c r="AJ5" s="463"/>
      <c r="AK5" s="463"/>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4971688</v>
      </c>
      <c r="BO5" s="446"/>
      <c r="BP5" s="446"/>
      <c r="BQ5" s="446"/>
      <c r="BR5" s="446"/>
      <c r="BS5" s="446"/>
      <c r="BT5" s="446"/>
      <c r="BU5" s="447"/>
      <c r="BV5" s="445">
        <v>4416985</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83.6</v>
      </c>
      <c r="CU5" s="416"/>
      <c r="CV5" s="416"/>
      <c r="CW5" s="416"/>
      <c r="CX5" s="416"/>
      <c r="CY5" s="416"/>
      <c r="CZ5" s="416"/>
      <c r="DA5" s="417"/>
      <c r="DB5" s="415">
        <v>83.5</v>
      </c>
      <c r="DC5" s="416"/>
      <c r="DD5" s="416"/>
      <c r="DE5" s="416"/>
      <c r="DF5" s="416"/>
      <c r="DG5" s="416"/>
      <c r="DH5" s="416"/>
      <c r="DI5" s="417"/>
      <c r="DJ5" s="165"/>
      <c r="DK5" s="165"/>
      <c r="DL5" s="165"/>
      <c r="DM5" s="165"/>
      <c r="DN5" s="165"/>
      <c r="DO5" s="165"/>
    </row>
    <row r="6" spans="1:119" ht="18.75" customHeight="1" x14ac:dyDescent="0.2">
      <c r="A6" s="166"/>
      <c r="B6" s="598" t="s">
        <v>90</v>
      </c>
      <c r="C6" s="461"/>
      <c r="D6" s="461"/>
      <c r="E6" s="599"/>
      <c r="F6" s="599"/>
      <c r="G6" s="599"/>
      <c r="H6" s="599"/>
      <c r="I6" s="599"/>
      <c r="J6" s="599"/>
      <c r="K6" s="599"/>
      <c r="L6" s="599" t="s">
        <v>91</v>
      </c>
      <c r="M6" s="599"/>
      <c r="N6" s="599"/>
      <c r="O6" s="599"/>
      <c r="P6" s="599"/>
      <c r="Q6" s="599"/>
      <c r="R6" s="485"/>
      <c r="S6" s="485"/>
      <c r="T6" s="485"/>
      <c r="U6" s="485"/>
      <c r="V6" s="605"/>
      <c r="W6" s="536" t="s">
        <v>92</v>
      </c>
      <c r="X6" s="460"/>
      <c r="Y6" s="460"/>
      <c r="Z6" s="460"/>
      <c r="AA6" s="460"/>
      <c r="AB6" s="461"/>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169245</v>
      </c>
      <c r="BO6" s="446"/>
      <c r="BP6" s="446"/>
      <c r="BQ6" s="446"/>
      <c r="BR6" s="446"/>
      <c r="BS6" s="446"/>
      <c r="BT6" s="446"/>
      <c r="BU6" s="447"/>
      <c r="BV6" s="445">
        <v>180533</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87.1</v>
      </c>
      <c r="CU6" s="596"/>
      <c r="CV6" s="596"/>
      <c r="CW6" s="596"/>
      <c r="CX6" s="596"/>
      <c r="CY6" s="596"/>
      <c r="CZ6" s="596"/>
      <c r="DA6" s="597"/>
      <c r="DB6" s="595">
        <v>87</v>
      </c>
      <c r="DC6" s="596"/>
      <c r="DD6" s="596"/>
      <c r="DE6" s="596"/>
      <c r="DF6" s="596"/>
      <c r="DG6" s="596"/>
      <c r="DH6" s="596"/>
      <c r="DI6" s="597"/>
      <c r="DJ6" s="165"/>
      <c r="DK6" s="165"/>
      <c r="DL6" s="165"/>
      <c r="DM6" s="165"/>
      <c r="DN6" s="165"/>
      <c r="DO6" s="165"/>
    </row>
    <row r="7" spans="1:119" ht="18.75" customHeight="1" x14ac:dyDescent="0.2">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87</v>
      </c>
      <c r="AV7" s="503"/>
      <c r="AW7" s="503"/>
      <c r="AX7" s="503"/>
      <c r="AY7" s="425" t="s">
        <v>99</v>
      </c>
      <c r="AZ7" s="426"/>
      <c r="BA7" s="426"/>
      <c r="BB7" s="426"/>
      <c r="BC7" s="426"/>
      <c r="BD7" s="426"/>
      <c r="BE7" s="426"/>
      <c r="BF7" s="426"/>
      <c r="BG7" s="426"/>
      <c r="BH7" s="426"/>
      <c r="BI7" s="426"/>
      <c r="BJ7" s="426"/>
      <c r="BK7" s="426"/>
      <c r="BL7" s="426"/>
      <c r="BM7" s="427"/>
      <c r="BN7" s="445">
        <v>0</v>
      </c>
      <c r="BO7" s="446"/>
      <c r="BP7" s="446"/>
      <c r="BQ7" s="446"/>
      <c r="BR7" s="446"/>
      <c r="BS7" s="446"/>
      <c r="BT7" s="446"/>
      <c r="BU7" s="447"/>
      <c r="BV7" s="445">
        <v>1562</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1984166</v>
      </c>
      <c r="CU7" s="446"/>
      <c r="CV7" s="446"/>
      <c r="CW7" s="446"/>
      <c r="CX7" s="446"/>
      <c r="CY7" s="446"/>
      <c r="CZ7" s="446"/>
      <c r="DA7" s="447"/>
      <c r="DB7" s="445">
        <v>1962618</v>
      </c>
      <c r="DC7" s="446"/>
      <c r="DD7" s="446"/>
      <c r="DE7" s="446"/>
      <c r="DF7" s="446"/>
      <c r="DG7" s="446"/>
      <c r="DH7" s="446"/>
      <c r="DI7" s="447"/>
      <c r="DJ7" s="165"/>
      <c r="DK7" s="165"/>
      <c r="DL7" s="165"/>
      <c r="DM7" s="165"/>
      <c r="DN7" s="165"/>
      <c r="DO7" s="165"/>
    </row>
    <row r="8" spans="1:119" ht="18.75" customHeight="1" thickBot="1" x14ac:dyDescent="0.25">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87</v>
      </c>
      <c r="AV8" s="503"/>
      <c r="AW8" s="503"/>
      <c r="AX8" s="503"/>
      <c r="AY8" s="425" t="s">
        <v>102</v>
      </c>
      <c r="AZ8" s="426"/>
      <c r="BA8" s="426"/>
      <c r="BB8" s="426"/>
      <c r="BC8" s="426"/>
      <c r="BD8" s="426"/>
      <c r="BE8" s="426"/>
      <c r="BF8" s="426"/>
      <c r="BG8" s="426"/>
      <c r="BH8" s="426"/>
      <c r="BI8" s="426"/>
      <c r="BJ8" s="426"/>
      <c r="BK8" s="426"/>
      <c r="BL8" s="426"/>
      <c r="BM8" s="427"/>
      <c r="BN8" s="445">
        <v>169245</v>
      </c>
      <c r="BO8" s="446"/>
      <c r="BP8" s="446"/>
      <c r="BQ8" s="446"/>
      <c r="BR8" s="446"/>
      <c r="BS8" s="446"/>
      <c r="BT8" s="446"/>
      <c r="BU8" s="447"/>
      <c r="BV8" s="445">
        <v>178971</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0.25</v>
      </c>
      <c r="CU8" s="559"/>
      <c r="CV8" s="559"/>
      <c r="CW8" s="559"/>
      <c r="CX8" s="559"/>
      <c r="CY8" s="559"/>
      <c r="CZ8" s="559"/>
      <c r="DA8" s="560"/>
      <c r="DB8" s="558">
        <v>0.25</v>
      </c>
      <c r="DC8" s="559"/>
      <c r="DD8" s="559"/>
      <c r="DE8" s="559"/>
      <c r="DF8" s="559"/>
      <c r="DG8" s="559"/>
      <c r="DH8" s="559"/>
      <c r="DI8" s="560"/>
      <c r="DJ8" s="165"/>
      <c r="DK8" s="165"/>
      <c r="DL8" s="165"/>
      <c r="DM8" s="165"/>
      <c r="DN8" s="165"/>
      <c r="DO8" s="165"/>
    </row>
    <row r="9" spans="1:119" ht="18.75" customHeight="1" thickBot="1" x14ac:dyDescent="0.25">
      <c r="A9" s="166"/>
      <c r="B9" s="584" t="s">
        <v>104</v>
      </c>
      <c r="C9" s="585"/>
      <c r="D9" s="585"/>
      <c r="E9" s="585"/>
      <c r="F9" s="585"/>
      <c r="G9" s="585"/>
      <c r="H9" s="585"/>
      <c r="I9" s="585"/>
      <c r="J9" s="585"/>
      <c r="K9" s="508"/>
      <c r="L9" s="586" t="s">
        <v>105</v>
      </c>
      <c r="M9" s="587"/>
      <c r="N9" s="587"/>
      <c r="O9" s="587"/>
      <c r="P9" s="587"/>
      <c r="Q9" s="588"/>
      <c r="R9" s="589">
        <v>3022</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87</v>
      </c>
      <c r="AV9" s="503"/>
      <c r="AW9" s="503"/>
      <c r="AX9" s="503"/>
      <c r="AY9" s="425" t="s">
        <v>108</v>
      </c>
      <c r="AZ9" s="426"/>
      <c r="BA9" s="426"/>
      <c r="BB9" s="426"/>
      <c r="BC9" s="426"/>
      <c r="BD9" s="426"/>
      <c r="BE9" s="426"/>
      <c r="BF9" s="426"/>
      <c r="BG9" s="426"/>
      <c r="BH9" s="426"/>
      <c r="BI9" s="426"/>
      <c r="BJ9" s="426"/>
      <c r="BK9" s="426"/>
      <c r="BL9" s="426"/>
      <c r="BM9" s="427"/>
      <c r="BN9" s="445">
        <v>-9726</v>
      </c>
      <c r="BO9" s="446"/>
      <c r="BP9" s="446"/>
      <c r="BQ9" s="446"/>
      <c r="BR9" s="446"/>
      <c r="BS9" s="446"/>
      <c r="BT9" s="446"/>
      <c r="BU9" s="447"/>
      <c r="BV9" s="445">
        <v>-18959</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25.5</v>
      </c>
      <c r="CU9" s="416"/>
      <c r="CV9" s="416"/>
      <c r="CW9" s="416"/>
      <c r="CX9" s="416"/>
      <c r="CY9" s="416"/>
      <c r="CZ9" s="416"/>
      <c r="DA9" s="417"/>
      <c r="DB9" s="415">
        <v>18.399999999999999</v>
      </c>
      <c r="DC9" s="416"/>
      <c r="DD9" s="416"/>
      <c r="DE9" s="416"/>
      <c r="DF9" s="416"/>
      <c r="DG9" s="416"/>
      <c r="DH9" s="416"/>
      <c r="DI9" s="417"/>
      <c r="DJ9" s="165"/>
      <c r="DK9" s="165"/>
      <c r="DL9" s="165"/>
      <c r="DM9" s="165"/>
      <c r="DN9" s="165"/>
      <c r="DO9" s="165"/>
    </row>
    <row r="10" spans="1:119" ht="18.75" customHeight="1" thickBot="1" x14ac:dyDescent="0.25">
      <c r="A10" s="166"/>
      <c r="B10" s="584"/>
      <c r="C10" s="585"/>
      <c r="D10" s="585"/>
      <c r="E10" s="585"/>
      <c r="F10" s="585"/>
      <c r="G10" s="585"/>
      <c r="H10" s="585"/>
      <c r="I10" s="585"/>
      <c r="J10" s="585"/>
      <c r="K10" s="508"/>
      <c r="L10" s="418" t="s">
        <v>110</v>
      </c>
      <c r="M10" s="419"/>
      <c r="N10" s="419"/>
      <c r="O10" s="419"/>
      <c r="P10" s="419"/>
      <c r="Q10" s="420"/>
      <c r="R10" s="421">
        <v>2785</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39400</v>
      </c>
      <c r="BO10" s="446"/>
      <c r="BP10" s="446"/>
      <c r="BQ10" s="446"/>
      <c r="BR10" s="446"/>
      <c r="BS10" s="446"/>
      <c r="BT10" s="446"/>
      <c r="BU10" s="447"/>
      <c r="BV10" s="445">
        <v>195354</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584"/>
      <c r="C11" s="585"/>
      <c r="D11" s="585"/>
      <c r="E11" s="585"/>
      <c r="F11" s="585"/>
      <c r="G11" s="585"/>
      <c r="H11" s="585"/>
      <c r="I11" s="585"/>
      <c r="J11" s="585"/>
      <c r="K11" s="508"/>
      <c r="L11" s="493" t="s">
        <v>115</v>
      </c>
      <c r="M11" s="494"/>
      <c r="N11" s="494"/>
      <c r="O11" s="494"/>
      <c r="P11" s="494"/>
      <c r="Q11" s="495"/>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87</v>
      </c>
      <c r="AV11" s="503"/>
      <c r="AW11" s="503"/>
      <c r="AX11" s="503"/>
      <c r="AY11" s="425" t="s">
        <v>118</v>
      </c>
      <c r="AZ11" s="426"/>
      <c r="BA11" s="426"/>
      <c r="BB11" s="426"/>
      <c r="BC11" s="426"/>
      <c r="BD11" s="426"/>
      <c r="BE11" s="426"/>
      <c r="BF11" s="426"/>
      <c r="BG11" s="426"/>
      <c r="BH11" s="426"/>
      <c r="BI11" s="426"/>
      <c r="BJ11" s="426"/>
      <c r="BK11" s="426"/>
      <c r="BL11" s="426"/>
      <c r="BM11" s="427"/>
      <c r="BN11" s="445">
        <v>301257</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120</v>
      </c>
      <c r="DC11" s="559"/>
      <c r="DD11" s="559"/>
      <c r="DE11" s="559"/>
      <c r="DF11" s="559"/>
      <c r="DG11" s="559"/>
      <c r="DH11" s="559"/>
      <c r="DI11" s="560"/>
      <c r="DJ11" s="165"/>
      <c r="DK11" s="165"/>
      <c r="DL11" s="165"/>
      <c r="DM11" s="165"/>
      <c r="DN11" s="165"/>
      <c r="DO11" s="165"/>
    </row>
    <row r="12" spans="1:119" ht="18.75" customHeight="1" x14ac:dyDescent="0.2">
      <c r="A12" s="166"/>
      <c r="B12" s="561" t="s">
        <v>121</v>
      </c>
      <c r="C12" s="562"/>
      <c r="D12" s="562"/>
      <c r="E12" s="562"/>
      <c r="F12" s="562"/>
      <c r="G12" s="562"/>
      <c r="H12" s="562"/>
      <c r="I12" s="562"/>
      <c r="J12" s="562"/>
      <c r="K12" s="563"/>
      <c r="L12" s="570" t="s">
        <v>122</v>
      </c>
      <c r="M12" s="571"/>
      <c r="N12" s="571"/>
      <c r="O12" s="571"/>
      <c r="P12" s="571"/>
      <c r="Q12" s="572"/>
      <c r="R12" s="573">
        <v>2641</v>
      </c>
      <c r="S12" s="574"/>
      <c r="T12" s="574"/>
      <c r="U12" s="574"/>
      <c r="V12" s="575"/>
      <c r="W12" s="576" t="s">
        <v>1</v>
      </c>
      <c r="X12" s="503"/>
      <c r="Y12" s="503"/>
      <c r="Z12" s="503"/>
      <c r="AA12" s="503"/>
      <c r="AB12" s="577"/>
      <c r="AC12" s="502" t="s">
        <v>123</v>
      </c>
      <c r="AD12" s="503"/>
      <c r="AE12" s="503"/>
      <c r="AF12" s="503"/>
      <c r="AG12" s="577"/>
      <c r="AH12" s="502" t="s">
        <v>124</v>
      </c>
      <c r="AI12" s="503"/>
      <c r="AJ12" s="503"/>
      <c r="AK12" s="503"/>
      <c r="AL12" s="578"/>
      <c r="AM12" s="514" t="s">
        <v>125</v>
      </c>
      <c r="AN12" s="419"/>
      <c r="AO12" s="419"/>
      <c r="AP12" s="419"/>
      <c r="AQ12" s="419"/>
      <c r="AR12" s="419"/>
      <c r="AS12" s="419"/>
      <c r="AT12" s="420"/>
      <c r="AU12" s="502" t="s">
        <v>87</v>
      </c>
      <c r="AV12" s="503"/>
      <c r="AW12" s="503"/>
      <c r="AX12" s="503"/>
      <c r="AY12" s="425" t="s">
        <v>126</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139917</v>
      </c>
      <c r="BW12" s="446"/>
      <c r="BX12" s="446"/>
      <c r="BY12" s="446"/>
      <c r="BZ12" s="446"/>
      <c r="CA12" s="446"/>
      <c r="CB12" s="446"/>
      <c r="CC12" s="447"/>
      <c r="CD12" s="454" t="s">
        <v>127</v>
      </c>
      <c r="CE12" s="455"/>
      <c r="CF12" s="455"/>
      <c r="CG12" s="455"/>
      <c r="CH12" s="455"/>
      <c r="CI12" s="455"/>
      <c r="CJ12" s="455"/>
      <c r="CK12" s="455"/>
      <c r="CL12" s="455"/>
      <c r="CM12" s="455"/>
      <c r="CN12" s="455"/>
      <c r="CO12" s="455"/>
      <c r="CP12" s="455"/>
      <c r="CQ12" s="455"/>
      <c r="CR12" s="455"/>
      <c r="CS12" s="456"/>
      <c r="CT12" s="558" t="s">
        <v>128</v>
      </c>
      <c r="CU12" s="559"/>
      <c r="CV12" s="559"/>
      <c r="CW12" s="559"/>
      <c r="CX12" s="559"/>
      <c r="CY12" s="559"/>
      <c r="CZ12" s="559"/>
      <c r="DA12" s="560"/>
      <c r="DB12" s="558" t="s">
        <v>129</v>
      </c>
      <c r="DC12" s="559"/>
      <c r="DD12" s="559"/>
      <c r="DE12" s="559"/>
      <c r="DF12" s="559"/>
      <c r="DG12" s="559"/>
      <c r="DH12" s="559"/>
      <c r="DI12" s="560"/>
      <c r="DJ12" s="165"/>
      <c r="DK12" s="165"/>
      <c r="DL12" s="165"/>
      <c r="DM12" s="165"/>
      <c r="DN12" s="165"/>
      <c r="DO12" s="165"/>
    </row>
    <row r="13" spans="1:119" ht="18.75" customHeight="1" x14ac:dyDescent="0.2">
      <c r="A13" s="166"/>
      <c r="B13" s="564"/>
      <c r="C13" s="565"/>
      <c r="D13" s="565"/>
      <c r="E13" s="565"/>
      <c r="F13" s="565"/>
      <c r="G13" s="565"/>
      <c r="H13" s="565"/>
      <c r="I13" s="565"/>
      <c r="J13" s="565"/>
      <c r="K13" s="566"/>
      <c r="L13" s="176"/>
      <c r="M13" s="545" t="s">
        <v>130</v>
      </c>
      <c r="N13" s="546"/>
      <c r="O13" s="546"/>
      <c r="P13" s="546"/>
      <c r="Q13" s="547"/>
      <c r="R13" s="548">
        <v>2616</v>
      </c>
      <c r="S13" s="549"/>
      <c r="T13" s="549"/>
      <c r="U13" s="549"/>
      <c r="V13" s="550"/>
      <c r="W13" s="536" t="s">
        <v>131</v>
      </c>
      <c r="X13" s="460"/>
      <c r="Y13" s="460"/>
      <c r="Z13" s="460"/>
      <c r="AA13" s="460"/>
      <c r="AB13" s="461"/>
      <c r="AC13" s="421">
        <v>170</v>
      </c>
      <c r="AD13" s="422"/>
      <c r="AE13" s="422"/>
      <c r="AF13" s="422"/>
      <c r="AG13" s="423"/>
      <c r="AH13" s="421">
        <v>138</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330931</v>
      </c>
      <c r="BO13" s="446"/>
      <c r="BP13" s="446"/>
      <c r="BQ13" s="446"/>
      <c r="BR13" s="446"/>
      <c r="BS13" s="446"/>
      <c r="BT13" s="446"/>
      <c r="BU13" s="447"/>
      <c r="BV13" s="445">
        <v>36478</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9.8000000000000007</v>
      </c>
      <c r="CU13" s="416"/>
      <c r="CV13" s="416"/>
      <c r="CW13" s="416"/>
      <c r="CX13" s="416"/>
      <c r="CY13" s="416"/>
      <c r="CZ13" s="416"/>
      <c r="DA13" s="417"/>
      <c r="DB13" s="415">
        <v>10.5</v>
      </c>
      <c r="DC13" s="416"/>
      <c r="DD13" s="416"/>
      <c r="DE13" s="416"/>
      <c r="DF13" s="416"/>
      <c r="DG13" s="416"/>
      <c r="DH13" s="416"/>
      <c r="DI13" s="417"/>
      <c r="DJ13" s="165"/>
      <c r="DK13" s="165"/>
      <c r="DL13" s="165"/>
      <c r="DM13" s="165"/>
      <c r="DN13" s="165"/>
      <c r="DO13" s="165"/>
    </row>
    <row r="14" spans="1:119" ht="18.75" customHeight="1" thickBot="1" x14ac:dyDescent="0.25">
      <c r="A14" s="166"/>
      <c r="B14" s="564"/>
      <c r="C14" s="565"/>
      <c r="D14" s="565"/>
      <c r="E14" s="565"/>
      <c r="F14" s="565"/>
      <c r="G14" s="565"/>
      <c r="H14" s="565"/>
      <c r="I14" s="565"/>
      <c r="J14" s="565"/>
      <c r="K14" s="566"/>
      <c r="L14" s="538" t="s">
        <v>136</v>
      </c>
      <c r="M14" s="579"/>
      <c r="N14" s="579"/>
      <c r="O14" s="579"/>
      <c r="P14" s="579"/>
      <c r="Q14" s="580"/>
      <c r="R14" s="548">
        <v>2594</v>
      </c>
      <c r="S14" s="549"/>
      <c r="T14" s="549"/>
      <c r="U14" s="549"/>
      <c r="V14" s="550"/>
      <c r="W14" s="551"/>
      <c r="X14" s="463"/>
      <c r="Y14" s="463"/>
      <c r="Z14" s="463"/>
      <c r="AA14" s="463"/>
      <c r="AB14" s="464"/>
      <c r="AC14" s="541">
        <v>8</v>
      </c>
      <c r="AD14" s="542"/>
      <c r="AE14" s="542"/>
      <c r="AF14" s="542"/>
      <c r="AG14" s="543"/>
      <c r="AH14" s="541">
        <v>7.2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t="s">
        <v>129</v>
      </c>
      <c r="CU14" s="553"/>
      <c r="CV14" s="553"/>
      <c r="CW14" s="553"/>
      <c r="CX14" s="553"/>
      <c r="CY14" s="553"/>
      <c r="CZ14" s="553"/>
      <c r="DA14" s="554"/>
      <c r="DB14" s="552" t="s">
        <v>128</v>
      </c>
      <c r="DC14" s="553"/>
      <c r="DD14" s="553"/>
      <c r="DE14" s="553"/>
      <c r="DF14" s="553"/>
      <c r="DG14" s="553"/>
      <c r="DH14" s="553"/>
      <c r="DI14" s="554"/>
      <c r="DJ14" s="165"/>
      <c r="DK14" s="165"/>
      <c r="DL14" s="165"/>
      <c r="DM14" s="165"/>
      <c r="DN14" s="165"/>
      <c r="DO14" s="165"/>
    </row>
    <row r="15" spans="1:119" ht="18.75" customHeight="1" x14ac:dyDescent="0.2">
      <c r="A15" s="166"/>
      <c r="B15" s="564"/>
      <c r="C15" s="565"/>
      <c r="D15" s="565"/>
      <c r="E15" s="565"/>
      <c r="F15" s="565"/>
      <c r="G15" s="565"/>
      <c r="H15" s="565"/>
      <c r="I15" s="565"/>
      <c r="J15" s="565"/>
      <c r="K15" s="566"/>
      <c r="L15" s="176"/>
      <c r="M15" s="545" t="s">
        <v>138</v>
      </c>
      <c r="N15" s="546"/>
      <c r="O15" s="546"/>
      <c r="P15" s="546"/>
      <c r="Q15" s="547"/>
      <c r="R15" s="548">
        <v>2568</v>
      </c>
      <c r="S15" s="549"/>
      <c r="T15" s="549"/>
      <c r="U15" s="549"/>
      <c r="V15" s="550"/>
      <c r="W15" s="536" t="s">
        <v>139</v>
      </c>
      <c r="X15" s="460"/>
      <c r="Y15" s="460"/>
      <c r="Z15" s="460"/>
      <c r="AA15" s="460"/>
      <c r="AB15" s="461"/>
      <c r="AC15" s="421">
        <v>328</v>
      </c>
      <c r="AD15" s="422"/>
      <c r="AE15" s="422"/>
      <c r="AF15" s="422"/>
      <c r="AG15" s="423"/>
      <c r="AH15" s="421">
        <v>301</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451710</v>
      </c>
      <c r="BO15" s="441"/>
      <c r="BP15" s="441"/>
      <c r="BQ15" s="441"/>
      <c r="BR15" s="441"/>
      <c r="BS15" s="441"/>
      <c r="BT15" s="441"/>
      <c r="BU15" s="442"/>
      <c r="BV15" s="440">
        <v>430568</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3"/>
      <c r="Y16" s="463"/>
      <c r="Z16" s="463"/>
      <c r="AA16" s="463"/>
      <c r="AB16" s="464"/>
      <c r="AC16" s="541">
        <v>15.5</v>
      </c>
      <c r="AD16" s="542"/>
      <c r="AE16" s="542"/>
      <c r="AF16" s="542"/>
      <c r="AG16" s="543"/>
      <c r="AH16" s="541">
        <v>15.7</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1774833</v>
      </c>
      <c r="BO16" s="446"/>
      <c r="BP16" s="446"/>
      <c r="BQ16" s="446"/>
      <c r="BR16" s="446"/>
      <c r="BS16" s="446"/>
      <c r="BT16" s="446"/>
      <c r="BU16" s="447"/>
      <c r="BV16" s="445">
        <v>1760207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5">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60"/>
      <c r="Y17" s="460"/>
      <c r="Z17" s="460"/>
      <c r="AA17" s="460"/>
      <c r="AB17" s="461"/>
      <c r="AC17" s="421">
        <v>1622</v>
      </c>
      <c r="AD17" s="422"/>
      <c r="AE17" s="422"/>
      <c r="AF17" s="422"/>
      <c r="AG17" s="423"/>
      <c r="AH17" s="421">
        <v>1477</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578979</v>
      </c>
      <c r="BO17" s="446"/>
      <c r="BP17" s="446"/>
      <c r="BQ17" s="446"/>
      <c r="BR17" s="446"/>
      <c r="BS17" s="446"/>
      <c r="BT17" s="446"/>
      <c r="BU17" s="447"/>
      <c r="BV17" s="445">
        <v>551658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5">
      <c r="A18" s="166"/>
      <c r="B18" s="507" t="s">
        <v>149</v>
      </c>
      <c r="C18" s="508"/>
      <c r="D18" s="508"/>
      <c r="E18" s="509"/>
      <c r="F18" s="509"/>
      <c r="G18" s="509"/>
      <c r="H18" s="509"/>
      <c r="I18" s="509"/>
      <c r="J18" s="509"/>
      <c r="K18" s="509"/>
      <c r="L18" s="510">
        <v>106.78</v>
      </c>
      <c r="M18" s="510"/>
      <c r="N18" s="510"/>
      <c r="O18" s="510"/>
      <c r="P18" s="510"/>
      <c r="Q18" s="510"/>
      <c r="R18" s="511"/>
      <c r="S18" s="511"/>
      <c r="T18" s="511"/>
      <c r="U18" s="511"/>
      <c r="V18" s="512"/>
      <c r="W18" s="526"/>
      <c r="X18" s="527"/>
      <c r="Y18" s="527"/>
      <c r="Z18" s="527"/>
      <c r="AA18" s="527"/>
      <c r="AB18" s="537"/>
      <c r="AC18" s="409">
        <v>76.5</v>
      </c>
      <c r="AD18" s="410"/>
      <c r="AE18" s="410"/>
      <c r="AF18" s="410"/>
      <c r="AG18" s="513"/>
      <c r="AH18" s="409">
        <v>77.099999999999994</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1778174</v>
      </c>
      <c r="BO18" s="446"/>
      <c r="BP18" s="446"/>
      <c r="BQ18" s="446"/>
      <c r="BR18" s="446"/>
      <c r="BS18" s="446"/>
      <c r="BT18" s="446"/>
      <c r="BU18" s="447"/>
      <c r="BV18" s="445">
        <v>1754494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5">
      <c r="A19" s="166"/>
      <c r="B19" s="507" t="s">
        <v>151</v>
      </c>
      <c r="C19" s="508"/>
      <c r="D19" s="508"/>
      <c r="E19" s="509"/>
      <c r="F19" s="509"/>
      <c r="G19" s="509"/>
      <c r="H19" s="509"/>
      <c r="I19" s="509"/>
      <c r="J19" s="509"/>
      <c r="K19" s="509"/>
      <c r="L19" s="515">
        <v>28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2985113</v>
      </c>
      <c r="BO19" s="446"/>
      <c r="BP19" s="446"/>
      <c r="BQ19" s="446"/>
      <c r="BR19" s="446"/>
      <c r="BS19" s="446"/>
      <c r="BT19" s="446"/>
      <c r="BU19" s="447"/>
      <c r="BV19" s="445">
        <v>2781876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5">
      <c r="A20" s="166"/>
      <c r="B20" s="507" t="s">
        <v>153</v>
      </c>
      <c r="C20" s="508"/>
      <c r="D20" s="508"/>
      <c r="E20" s="509"/>
      <c r="F20" s="509"/>
      <c r="G20" s="509"/>
      <c r="H20" s="509"/>
      <c r="I20" s="509"/>
      <c r="J20" s="509"/>
      <c r="K20" s="509"/>
      <c r="L20" s="515">
        <v>1517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4"/>
      <c r="AO20" s="494"/>
      <c r="AP20" s="494"/>
      <c r="AQ20" s="494"/>
      <c r="AR20" s="494"/>
      <c r="AS20" s="494"/>
      <c r="AT20" s="495"/>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2">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5">
      <c r="A22" s="166"/>
      <c r="B22" s="476" t="s">
        <v>155</v>
      </c>
      <c r="C22" s="477"/>
      <c r="D22" s="478"/>
      <c r="E22" s="485" t="s">
        <v>1</v>
      </c>
      <c r="F22" s="460"/>
      <c r="G22" s="460"/>
      <c r="H22" s="460"/>
      <c r="I22" s="460"/>
      <c r="J22" s="460"/>
      <c r="K22" s="461"/>
      <c r="L22" s="485" t="s">
        <v>156</v>
      </c>
      <c r="M22" s="460"/>
      <c r="N22" s="460"/>
      <c r="O22" s="460"/>
      <c r="P22" s="461"/>
      <c r="Q22" s="470" t="s">
        <v>157</v>
      </c>
      <c r="R22" s="471"/>
      <c r="S22" s="471"/>
      <c r="T22" s="471"/>
      <c r="U22" s="471"/>
      <c r="V22" s="486"/>
      <c r="W22" s="488" t="s">
        <v>158</v>
      </c>
      <c r="X22" s="477"/>
      <c r="Y22" s="478"/>
      <c r="Z22" s="485" t="s">
        <v>1</v>
      </c>
      <c r="AA22" s="460"/>
      <c r="AB22" s="460"/>
      <c r="AC22" s="460"/>
      <c r="AD22" s="460"/>
      <c r="AE22" s="460"/>
      <c r="AF22" s="460"/>
      <c r="AG22" s="461"/>
      <c r="AH22" s="459" t="s">
        <v>159</v>
      </c>
      <c r="AI22" s="460"/>
      <c r="AJ22" s="460"/>
      <c r="AK22" s="460"/>
      <c r="AL22" s="461"/>
      <c r="AM22" s="459" t="s">
        <v>160</v>
      </c>
      <c r="AN22" s="465"/>
      <c r="AO22" s="465"/>
      <c r="AP22" s="465"/>
      <c r="AQ22" s="465"/>
      <c r="AR22" s="466"/>
      <c r="AS22" s="470" t="s">
        <v>157</v>
      </c>
      <c r="AT22" s="471"/>
      <c r="AU22" s="471"/>
      <c r="AV22" s="471"/>
      <c r="AW22" s="471"/>
      <c r="AX22" s="472"/>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2">
      <c r="A23" s="166"/>
      <c r="B23" s="479"/>
      <c r="C23" s="480"/>
      <c r="D23" s="481"/>
      <c r="E23" s="462"/>
      <c r="F23" s="463"/>
      <c r="G23" s="463"/>
      <c r="H23" s="463"/>
      <c r="I23" s="463"/>
      <c r="J23" s="463"/>
      <c r="K23" s="464"/>
      <c r="L23" s="462"/>
      <c r="M23" s="463"/>
      <c r="N23" s="463"/>
      <c r="O23" s="463"/>
      <c r="P23" s="464"/>
      <c r="Q23" s="473"/>
      <c r="R23" s="474"/>
      <c r="S23" s="474"/>
      <c r="T23" s="474"/>
      <c r="U23" s="474"/>
      <c r="V23" s="487"/>
      <c r="W23" s="489"/>
      <c r="X23" s="480"/>
      <c r="Y23" s="481"/>
      <c r="Z23" s="462"/>
      <c r="AA23" s="463"/>
      <c r="AB23" s="463"/>
      <c r="AC23" s="463"/>
      <c r="AD23" s="463"/>
      <c r="AE23" s="463"/>
      <c r="AF23" s="463"/>
      <c r="AG23" s="464"/>
      <c r="AH23" s="462"/>
      <c r="AI23" s="463"/>
      <c r="AJ23" s="463"/>
      <c r="AK23" s="463"/>
      <c r="AL23" s="464"/>
      <c r="AM23" s="467"/>
      <c r="AN23" s="468"/>
      <c r="AO23" s="468"/>
      <c r="AP23" s="468"/>
      <c r="AQ23" s="468"/>
      <c r="AR23" s="469"/>
      <c r="AS23" s="473"/>
      <c r="AT23" s="474"/>
      <c r="AU23" s="474"/>
      <c r="AV23" s="474"/>
      <c r="AW23" s="474"/>
      <c r="AX23" s="475"/>
      <c r="AY23" s="437" t="s">
        <v>161</v>
      </c>
      <c r="AZ23" s="438"/>
      <c r="BA23" s="438"/>
      <c r="BB23" s="438"/>
      <c r="BC23" s="438"/>
      <c r="BD23" s="438"/>
      <c r="BE23" s="438"/>
      <c r="BF23" s="438"/>
      <c r="BG23" s="438"/>
      <c r="BH23" s="438"/>
      <c r="BI23" s="438"/>
      <c r="BJ23" s="438"/>
      <c r="BK23" s="438"/>
      <c r="BL23" s="438"/>
      <c r="BM23" s="439"/>
      <c r="BN23" s="445">
        <v>2121256</v>
      </c>
      <c r="BO23" s="446"/>
      <c r="BP23" s="446"/>
      <c r="BQ23" s="446"/>
      <c r="BR23" s="446"/>
      <c r="BS23" s="446"/>
      <c r="BT23" s="446"/>
      <c r="BU23" s="447"/>
      <c r="BV23" s="445">
        <v>2573051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5">
      <c r="A24" s="166"/>
      <c r="B24" s="479"/>
      <c r="C24" s="480"/>
      <c r="D24" s="481"/>
      <c r="E24" s="418" t="s">
        <v>162</v>
      </c>
      <c r="F24" s="419"/>
      <c r="G24" s="419"/>
      <c r="H24" s="419"/>
      <c r="I24" s="419"/>
      <c r="J24" s="419"/>
      <c r="K24" s="420"/>
      <c r="L24" s="421">
        <v>1</v>
      </c>
      <c r="M24" s="422"/>
      <c r="N24" s="422"/>
      <c r="O24" s="422"/>
      <c r="P24" s="423"/>
      <c r="Q24" s="421">
        <v>6500</v>
      </c>
      <c r="R24" s="422"/>
      <c r="S24" s="422"/>
      <c r="T24" s="422"/>
      <c r="U24" s="422"/>
      <c r="V24" s="423"/>
      <c r="W24" s="489"/>
      <c r="X24" s="480"/>
      <c r="Y24" s="481"/>
      <c r="Z24" s="418" t="s">
        <v>163</v>
      </c>
      <c r="AA24" s="419"/>
      <c r="AB24" s="419"/>
      <c r="AC24" s="419"/>
      <c r="AD24" s="419"/>
      <c r="AE24" s="419"/>
      <c r="AF24" s="419"/>
      <c r="AG24" s="420"/>
      <c r="AH24" s="421">
        <v>116</v>
      </c>
      <c r="AI24" s="422"/>
      <c r="AJ24" s="422"/>
      <c r="AK24" s="422"/>
      <c r="AL24" s="423"/>
      <c r="AM24" s="421">
        <v>343128</v>
      </c>
      <c r="AN24" s="422"/>
      <c r="AO24" s="422"/>
      <c r="AP24" s="422"/>
      <c r="AQ24" s="422"/>
      <c r="AR24" s="423"/>
      <c r="AS24" s="421">
        <v>2958</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1893523</v>
      </c>
      <c r="BO24" s="446"/>
      <c r="BP24" s="446"/>
      <c r="BQ24" s="446"/>
      <c r="BR24" s="446"/>
      <c r="BS24" s="446"/>
      <c r="BT24" s="446"/>
      <c r="BU24" s="447"/>
      <c r="BV24" s="445">
        <v>2425900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2">
      <c r="A25" s="166"/>
      <c r="B25" s="479"/>
      <c r="C25" s="480"/>
      <c r="D25" s="481"/>
      <c r="E25" s="418" t="s">
        <v>165</v>
      </c>
      <c r="F25" s="419"/>
      <c r="G25" s="419"/>
      <c r="H25" s="419"/>
      <c r="I25" s="419"/>
      <c r="J25" s="419"/>
      <c r="K25" s="420"/>
      <c r="L25" s="421">
        <v>1</v>
      </c>
      <c r="M25" s="422"/>
      <c r="N25" s="422"/>
      <c r="O25" s="422"/>
      <c r="P25" s="423"/>
      <c r="Q25" s="421">
        <v>5800</v>
      </c>
      <c r="R25" s="422"/>
      <c r="S25" s="422"/>
      <c r="T25" s="422"/>
      <c r="U25" s="422"/>
      <c r="V25" s="423"/>
      <c r="W25" s="489"/>
      <c r="X25" s="480"/>
      <c r="Y25" s="481"/>
      <c r="Z25" s="418" t="s">
        <v>166</v>
      </c>
      <c r="AA25" s="419"/>
      <c r="AB25" s="419"/>
      <c r="AC25" s="419"/>
      <c r="AD25" s="419"/>
      <c r="AE25" s="419"/>
      <c r="AF25" s="419"/>
      <c r="AG25" s="420"/>
      <c r="AH25" s="421" t="s">
        <v>129</v>
      </c>
      <c r="AI25" s="422"/>
      <c r="AJ25" s="422"/>
      <c r="AK25" s="422"/>
      <c r="AL25" s="423"/>
      <c r="AM25" s="421" t="s">
        <v>128</v>
      </c>
      <c r="AN25" s="422"/>
      <c r="AO25" s="422"/>
      <c r="AP25" s="422"/>
      <c r="AQ25" s="422"/>
      <c r="AR25" s="423"/>
      <c r="AS25" s="421" t="s">
        <v>120</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10091</v>
      </c>
      <c r="BO25" s="441"/>
      <c r="BP25" s="441"/>
      <c r="BQ25" s="441"/>
      <c r="BR25" s="441"/>
      <c r="BS25" s="441"/>
      <c r="BT25" s="441"/>
      <c r="BU25" s="442"/>
      <c r="BV25" s="440">
        <v>49284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2">
      <c r="A26" s="166"/>
      <c r="B26" s="479"/>
      <c r="C26" s="480"/>
      <c r="D26" s="481"/>
      <c r="E26" s="418" t="s">
        <v>168</v>
      </c>
      <c r="F26" s="419"/>
      <c r="G26" s="419"/>
      <c r="H26" s="419"/>
      <c r="I26" s="419"/>
      <c r="J26" s="419"/>
      <c r="K26" s="420"/>
      <c r="L26" s="421">
        <v>1</v>
      </c>
      <c r="M26" s="422"/>
      <c r="N26" s="422"/>
      <c r="O26" s="422"/>
      <c r="P26" s="423"/>
      <c r="Q26" s="421">
        <v>5500</v>
      </c>
      <c r="R26" s="422"/>
      <c r="S26" s="422"/>
      <c r="T26" s="422"/>
      <c r="U26" s="422"/>
      <c r="V26" s="423"/>
      <c r="W26" s="489"/>
      <c r="X26" s="480"/>
      <c r="Y26" s="481"/>
      <c r="Z26" s="418" t="s">
        <v>169</v>
      </c>
      <c r="AA26" s="457"/>
      <c r="AB26" s="457"/>
      <c r="AC26" s="457"/>
      <c r="AD26" s="457"/>
      <c r="AE26" s="457"/>
      <c r="AF26" s="457"/>
      <c r="AG26" s="458"/>
      <c r="AH26" s="421">
        <v>8</v>
      </c>
      <c r="AI26" s="422"/>
      <c r="AJ26" s="422"/>
      <c r="AK26" s="422"/>
      <c r="AL26" s="423"/>
      <c r="AM26" s="421">
        <v>16544</v>
      </c>
      <c r="AN26" s="422"/>
      <c r="AO26" s="422"/>
      <c r="AP26" s="422"/>
      <c r="AQ26" s="422"/>
      <c r="AR26" s="423"/>
      <c r="AS26" s="421">
        <v>2068</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129</v>
      </c>
      <c r="BO26" s="446"/>
      <c r="BP26" s="446"/>
      <c r="BQ26" s="446"/>
      <c r="BR26" s="446"/>
      <c r="BS26" s="446"/>
      <c r="BT26" s="446"/>
      <c r="BU26" s="447"/>
      <c r="BV26" s="445" t="s">
        <v>129</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5">
      <c r="A27" s="166"/>
      <c r="B27" s="479"/>
      <c r="C27" s="480"/>
      <c r="D27" s="481"/>
      <c r="E27" s="418" t="s">
        <v>171</v>
      </c>
      <c r="F27" s="419"/>
      <c r="G27" s="419"/>
      <c r="H27" s="419"/>
      <c r="I27" s="419"/>
      <c r="J27" s="419"/>
      <c r="K27" s="420"/>
      <c r="L27" s="421">
        <v>1</v>
      </c>
      <c r="M27" s="422"/>
      <c r="N27" s="422"/>
      <c r="O27" s="422"/>
      <c r="P27" s="423"/>
      <c r="Q27" s="421">
        <v>2400</v>
      </c>
      <c r="R27" s="422"/>
      <c r="S27" s="422"/>
      <c r="T27" s="422"/>
      <c r="U27" s="422"/>
      <c r="V27" s="423"/>
      <c r="W27" s="489"/>
      <c r="X27" s="480"/>
      <c r="Y27" s="481"/>
      <c r="Z27" s="418" t="s">
        <v>172</v>
      </c>
      <c r="AA27" s="419"/>
      <c r="AB27" s="419"/>
      <c r="AC27" s="419"/>
      <c r="AD27" s="419"/>
      <c r="AE27" s="419"/>
      <c r="AF27" s="419"/>
      <c r="AG27" s="420"/>
      <c r="AH27" s="421" t="s">
        <v>128</v>
      </c>
      <c r="AI27" s="422"/>
      <c r="AJ27" s="422"/>
      <c r="AK27" s="422"/>
      <c r="AL27" s="423"/>
      <c r="AM27" s="421" t="s">
        <v>129</v>
      </c>
      <c r="AN27" s="422"/>
      <c r="AO27" s="422"/>
      <c r="AP27" s="422"/>
      <c r="AQ27" s="422"/>
      <c r="AR27" s="423"/>
      <c r="AS27" s="421" t="s">
        <v>128</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t="s">
        <v>129</v>
      </c>
      <c r="BO27" s="449"/>
      <c r="BP27" s="449"/>
      <c r="BQ27" s="449"/>
      <c r="BR27" s="449"/>
      <c r="BS27" s="449"/>
      <c r="BT27" s="449"/>
      <c r="BU27" s="450"/>
      <c r="BV27" s="448" t="s">
        <v>128</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2">
      <c r="A28" s="166"/>
      <c r="B28" s="479"/>
      <c r="C28" s="480"/>
      <c r="D28" s="481"/>
      <c r="E28" s="418" t="s">
        <v>174</v>
      </c>
      <c r="F28" s="419"/>
      <c r="G28" s="419"/>
      <c r="H28" s="419"/>
      <c r="I28" s="419"/>
      <c r="J28" s="419"/>
      <c r="K28" s="420"/>
      <c r="L28" s="421">
        <v>1</v>
      </c>
      <c r="M28" s="422"/>
      <c r="N28" s="422"/>
      <c r="O28" s="422"/>
      <c r="P28" s="423"/>
      <c r="Q28" s="421">
        <v>1950</v>
      </c>
      <c r="R28" s="422"/>
      <c r="S28" s="422"/>
      <c r="T28" s="422"/>
      <c r="U28" s="422"/>
      <c r="V28" s="423"/>
      <c r="W28" s="489"/>
      <c r="X28" s="480"/>
      <c r="Y28" s="481"/>
      <c r="Z28" s="418" t="s">
        <v>175</v>
      </c>
      <c r="AA28" s="419"/>
      <c r="AB28" s="419"/>
      <c r="AC28" s="419"/>
      <c r="AD28" s="419"/>
      <c r="AE28" s="419"/>
      <c r="AF28" s="419"/>
      <c r="AG28" s="420"/>
      <c r="AH28" s="421" t="s">
        <v>128</v>
      </c>
      <c r="AI28" s="422"/>
      <c r="AJ28" s="422"/>
      <c r="AK28" s="422"/>
      <c r="AL28" s="423"/>
      <c r="AM28" s="421" t="s">
        <v>128</v>
      </c>
      <c r="AN28" s="422"/>
      <c r="AO28" s="422"/>
      <c r="AP28" s="422"/>
      <c r="AQ28" s="422"/>
      <c r="AR28" s="423"/>
      <c r="AS28" s="421" t="s">
        <v>129</v>
      </c>
      <c r="AT28" s="422"/>
      <c r="AU28" s="422"/>
      <c r="AV28" s="422"/>
      <c r="AW28" s="422"/>
      <c r="AX28" s="424"/>
      <c r="AY28" s="428" t="s">
        <v>176</v>
      </c>
      <c r="AZ28" s="429"/>
      <c r="BA28" s="429"/>
      <c r="BB28" s="430"/>
      <c r="BC28" s="437" t="s">
        <v>41</v>
      </c>
      <c r="BD28" s="438"/>
      <c r="BE28" s="438"/>
      <c r="BF28" s="438"/>
      <c r="BG28" s="438"/>
      <c r="BH28" s="438"/>
      <c r="BI28" s="438"/>
      <c r="BJ28" s="438"/>
      <c r="BK28" s="438"/>
      <c r="BL28" s="438"/>
      <c r="BM28" s="439"/>
      <c r="BN28" s="440">
        <v>917795</v>
      </c>
      <c r="BO28" s="441"/>
      <c r="BP28" s="441"/>
      <c r="BQ28" s="441"/>
      <c r="BR28" s="441"/>
      <c r="BS28" s="441"/>
      <c r="BT28" s="441"/>
      <c r="BU28" s="442"/>
      <c r="BV28" s="440">
        <v>878395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2">
      <c r="A29" s="166"/>
      <c r="B29" s="479"/>
      <c r="C29" s="480"/>
      <c r="D29" s="481"/>
      <c r="E29" s="418" t="s">
        <v>177</v>
      </c>
      <c r="F29" s="419"/>
      <c r="G29" s="419"/>
      <c r="H29" s="419"/>
      <c r="I29" s="419"/>
      <c r="J29" s="419"/>
      <c r="K29" s="420"/>
      <c r="L29" s="421">
        <v>6</v>
      </c>
      <c r="M29" s="422"/>
      <c r="N29" s="422"/>
      <c r="O29" s="422"/>
      <c r="P29" s="423"/>
      <c r="Q29" s="421">
        <v>1760</v>
      </c>
      <c r="R29" s="422"/>
      <c r="S29" s="422"/>
      <c r="T29" s="422"/>
      <c r="U29" s="422"/>
      <c r="V29" s="423"/>
      <c r="W29" s="490"/>
      <c r="X29" s="491"/>
      <c r="Y29" s="492"/>
      <c r="Z29" s="418" t="s">
        <v>178</v>
      </c>
      <c r="AA29" s="419"/>
      <c r="AB29" s="419"/>
      <c r="AC29" s="419"/>
      <c r="AD29" s="419"/>
      <c r="AE29" s="419"/>
      <c r="AF29" s="419"/>
      <c r="AG29" s="420"/>
      <c r="AH29" s="421">
        <v>116</v>
      </c>
      <c r="AI29" s="422"/>
      <c r="AJ29" s="422"/>
      <c r="AK29" s="422"/>
      <c r="AL29" s="423"/>
      <c r="AM29" s="421">
        <v>343128</v>
      </c>
      <c r="AN29" s="422"/>
      <c r="AO29" s="422"/>
      <c r="AP29" s="422"/>
      <c r="AQ29" s="422"/>
      <c r="AR29" s="423"/>
      <c r="AS29" s="421">
        <v>2958</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218120</v>
      </c>
      <c r="BO29" s="446"/>
      <c r="BP29" s="446"/>
      <c r="BQ29" s="446"/>
      <c r="BR29" s="446"/>
      <c r="BS29" s="446"/>
      <c r="BT29" s="446"/>
      <c r="BU29" s="447"/>
      <c r="BV29" s="445">
        <v>395332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5">
      <c r="A30" s="166"/>
      <c r="B30" s="482"/>
      <c r="C30" s="483"/>
      <c r="D30" s="484"/>
      <c r="E30" s="493"/>
      <c r="F30" s="494"/>
      <c r="G30" s="494"/>
      <c r="H30" s="494"/>
      <c r="I30" s="494"/>
      <c r="J30" s="494"/>
      <c r="K30" s="495"/>
      <c r="L30" s="496"/>
      <c r="M30" s="497"/>
      <c r="N30" s="497"/>
      <c r="O30" s="497"/>
      <c r="P30" s="498"/>
      <c r="Q30" s="496"/>
      <c r="R30" s="497"/>
      <c r="S30" s="497"/>
      <c r="T30" s="497"/>
      <c r="U30" s="497"/>
      <c r="V30" s="498"/>
      <c r="W30" s="499" t="s">
        <v>180</v>
      </c>
      <c r="X30" s="500"/>
      <c r="Y30" s="500"/>
      <c r="Z30" s="500"/>
      <c r="AA30" s="500"/>
      <c r="AB30" s="500"/>
      <c r="AC30" s="500"/>
      <c r="AD30" s="500"/>
      <c r="AE30" s="500"/>
      <c r="AF30" s="500"/>
      <c r="AG30" s="501"/>
      <c r="AH30" s="409">
        <v>93.1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1138460</v>
      </c>
      <c r="BO30" s="449"/>
      <c r="BP30" s="449"/>
      <c r="BQ30" s="449"/>
      <c r="BR30" s="449"/>
      <c r="BS30" s="449"/>
      <c r="BT30" s="449"/>
      <c r="BU30" s="450"/>
      <c r="BV30" s="448">
        <v>1118258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189</v>
      </c>
      <c r="V33" s="408"/>
      <c r="W33" s="407" t="s">
        <v>188</v>
      </c>
      <c r="X33" s="407"/>
      <c r="Y33" s="407"/>
      <c r="Z33" s="407"/>
      <c r="AA33" s="407"/>
      <c r="AB33" s="407"/>
      <c r="AC33" s="407"/>
      <c r="AD33" s="407"/>
      <c r="AE33" s="407"/>
      <c r="AF33" s="407"/>
      <c r="AG33" s="407"/>
      <c r="AH33" s="407"/>
      <c r="AI33" s="407"/>
      <c r="AJ33" s="407"/>
      <c r="AK33" s="407"/>
      <c r="AL33" s="195"/>
      <c r="AM33" s="408" t="s">
        <v>187</v>
      </c>
      <c r="AN33" s="408"/>
      <c r="AO33" s="407" t="s">
        <v>188</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189</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x14ac:dyDescent="0.2">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IF('各会計、関係団体の財政状況及び健全化判断比率'!B32="","",'各会計、関係団体の財政状況及び健全化判断比率'!B32)</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東京都島嶼町村一部事務組合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小笠原ラム・リキュール株式会社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2">
      <c r="A35" s="166"/>
      <c r="B35" s="192"/>
      <c r="C35" s="404">
        <f>IF(E35="","",C34+1)</f>
        <v>2</v>
      </c>
      <c r="D35" s="404"/>
      <c r="E35" s="403" t="str">
        <f>IF('各会計、関係団体の財政状況及び健全化判断比率'!B8="","",'各会計、関係団体の財政状況及び健全化判断比率'!B8)</f>
        <v>宅地造成事業特別会計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介護保険（保険事業勘定）特別会計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IF('各会計、関係団体の財政状況及び健全化判断比率'!B33="","",'各会計、関係団体の財政状況及び健全化判断比率'!B33)</f>
        <v>浄化槽事業特別会計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東京都市町村職員退職手当組合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2">
      <c r="A36" s="166"/>
      <c r="B36" s="192"/>
      <c r="C36" s="404">
        <f>IF(E36="","",C35+1)</f>
        <v>3</v>
      </c>
      <c r="D36" s="404"/>
      <c r="E36" s="403" t="str">
        <f>IF('各会計、関係団体の財政状況及び健全化判断比率'!B9="","",'各会計、関係団体の財政状況及び健全化判断比率'!B9)</f>
        <v>下水道事業特別会計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介護保険（介護サービス事業勘定）特別会計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東京都市町村議会議員公務災害補償等組合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2">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7</v>
      </c>
      <c r="V37" s="404"/>
      <c r="W37" s="403" t="str">
        <f>IF('各会計、関係団体の財政状況及び健全化判断比率'!B31="","",'各会計、関係団体の財政状況及び健全化判断比率'!B31)</f>
        <v>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東京市町村総合事務組合（一般会計）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2">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東京市町村総合事務組合（交通災害共済）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2">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東京都後期高齢者医療広域連合（一般会計）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2">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東京都後期高齢者医療広域連合
（後期高齢者医療特別会計）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2">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2">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2">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199</v>
      </c>
    </row>
    <row r="50" spans="5:5" x14ac:dyDescent="0.2">
      <c r="E50" s="167" t="s">
        <v>200</v>
      </c>
    </row>
    <row r="51" spans="5:5" x14ac:dyDescent="0.2">
      <c r="E51" s="167" t="s">
        <v>201</v>
      </c>
    </row>
    <row r="52" spans="5:5" x14ac:dyDescent="0.2">
      <c r="E52" s="167" t="s">
        <v>202</v>
      </c>
    </row>
    <row r="53" spans="5:5" x14ac:dyDescent="0.2">
      <c r="E53" s="167" t="s">
        <v>203</v>
      </c>
    </row>
    <row r="54" spans="5:5" x14ac:dyDescent="0.2"/>
    <row r="55" spans="5:5" x14ac:dyDescent="0.2"/>
    <row r="56" spans="5:5" x14ac:dyDescent="0.2"/>
  </sheetData>
  <sheetProtection algorithmName="SHA-512" hashValue="nki3exsrCuwCjfs9WvwrmJfteGdzdVh+RlpHaXHN4Briuihjk00jxUQl0/6T0JbiTeEys95NBcnNiayQtEbanQ==" saltValue="Z6lNEXSANAI+MVt+aXgJC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224" t="s">
        <v>560</v>
      </c>
      <c r="D34" s="1224"/>
      <c r="E34" s="1225"/>
      <c r="F34" s="32">
        <v>4.71</v>
      </c>
      <c r="G34" s="33">
        <v>3.75</v>
      </c>
      <c r="H34" s="33">
        <v>10.26</v>
      </c>
      <c r="I34" s="33">
        <v>9.0299999999999994</v>
      </c>
      <c r="J34" s="34">
        <v>8.52</v>
      </c>
      <c r="K34" s="22"/>
      <c r="L34" s="22"/>
      <c r="M34" s="22"/>
      <c r="N34" s="22"/>
      <c r="O34" s="22"/>
      <c r="P34" s="22"/>
    </row>
    <row r="35" spans="1:16" ht="39" customHeight="1" x14ac:dyDescent="0.2">
      <c r="A35" s="22"/>
      <c r="B35" s="35"/>
      <c r="C35" s="1218" t="s">
        <v>561</v>
      </c>
      <c r="D35" s="1219"/>
      <c r="E35" s="1220"/>
      <c r="F35" s="36">
        <v>0.99</v>
      </c>
      <c r="G35" s="37">
        <v>0.55000000000000004</v>
      </c>
      <c r="H35" s="37">
        <v>0.91</v>
      </c>
      <c r="I35" s="37">
        <v>1</v>
      </c>
      <c r="J35" s="38">
        <v>0.46</v>
      </c>
      <c r="K35" s="22"/>
      <c r="L35" s="22"/>
      <c r="M35" s="22"/>
      <c r="N35" s="22"/>
      <c r="O35" s="22"/>
      <c r="P35" s="22"/>
    </row>
    <row r="36" spans="1:16" ht="39" customHeight="1" x14ac:dyDescent="0.2">
      <c r="A36" s="22"/>
      <c r="B36" s="35"/>
      <c r="C36" s="1218" t="s">
        <v>562</v>
      </c>
      <c r="D36" s="1219"/>
      <c r="E36" s="1220"/>
      <c r="F36" s="36">
        <v>0.01</v>
      </c>
      <c r="G36" s="37">
        <v>0.02</v>
      </c>
      <c r="H36" s="37">
        <v>0.2</v>
      </c>
      <c r="I36" s="37">
        <v>0.48</v>
      </c>
      <c r="J36" s="38">
        <v>0.18</v>
      </c>
      <c r="K36" s="22"/>
      <c r="L36" s="22"/>
      <c r="M36" s="22"/>
      <c r="N36" s="22"/>
      <c r="O36" s="22"/>
      <c r="P36" s="22"/>
    </row>
    <row r="37" spans="1:16" ht="39" customHeight="1" x14ac:dyDescent="0.2">
      <c r="A37" s="22"/>
      <c r="B37" s="35"/>
      <c r="C37" s="1218" t="s">
        <v>563</v>
      </c>
      <c r="D37" s="1219"/>
      <c r="E37" s="1220"/>
      <c r="F37" s="36">
        <v>0.88</v>
      </c>
      <c r="G37" s="37">
        <v>0.16</v>
      </c>
      <c r="H37" s="37">
        <v>0</v>
      </c>
      <c r="I37" s="37">
        <v>1.94</v>
      </c>
      <c r="J37" s="38">
        <v>0.05</v>
      </c>
      <c r="K37" s="22"/>
      <c r="L37" s="22"/>
      <c r="M37" s="22"/>
      <c r="N37" s="22"/>
      <c r="O37" s="22"/>
      <c r="P37" s="22"/>
    </row>
    <row r="38" spans="1:16" ht="39" customHeight="1" x14ac:dyDescent="0.2">
      <c r="A38" s="22"/>
      <c r="B38" s="35"/>
      <c r="C38" s="1218" t="s">
        <v>564</v>
      </c>
      <c r="D38" s="1219"/>
      <c r="E38" s="1220"/>
      <c r="F38" s="36">
        <v>0.1</v>
      </c>
      <c r="G38" s="37">
        <v>0.01</v>
      </c>
      <c r="H38" s="37">
        <v>0.1</v>
      </c>
      <c r="I38" s="37">
        <v>0.08</v>
      </c>
      <c r="J38" s="38">
        <v>0</v>
      </c>
      <c r="K38" s="22"/>
      <c r="L38" s="22"/>
      <c r="M38" s="22"/>
      <c r="N38" s="22"/>
      <c r="O38" s="22"/>
      <c r="P38" s="22"/>
    </row>
    <row r="39" spans="1:16" ht="39" customHeight="1" x14ac:dyDescent="0.2">
      <c r="A39" s="22"/>
      <c r="B39" s="35"/>
      <c r="C39" s="1218" t="s">
        <v>565</v>
      </c>
      <c r="D39" s="1219"/>
      <c r="E39" s="1220"/>
      <c r="F39" s="36">
        <v>0</v>
      </c>
      <c r="G39" s="37">
        <v>0.03</v>
      </c>
      <c r="H39" s="37">
        <v>0</v>
      </c>
      <c r="I39" s="37">
        <v>0</v>
      </c>
      <c r="J39" s="38">
        <v>0</v>
      </c>
      <c r="K39" s="22"/>
      <c r="L39" s="22"/>
      <c r="M39" s="22"/>
      <c r="N39" s="22"/>
      <c r="O39" s="22"/>
      <c r="P39" s="22"/>
    </row>
    <row r="40" spans="1:16" ht="39" customHeight="1" x14ac:dyDescent="0.2">
      <c r="A40" s="22"/>
      <c r="B40" s="35"/>
      <c r="C40" s="1218" t="s">
        <v>566</v>
      </c>
      <c r="D40" s="1219"/>
      <c r="E40" s="1220"/>
      <c r="F40" s="36">
        <v>0.11</v>
      </c>
      <c r="G40" s="37">
        <v>0.08</v>
      </c>
      <c r="H40" s="37">
        <v>0.02</v>
      </c>
      <c r="I40" s="37">
        <v>0.44</v>
      </c>
      <c r="J40" s="38">
        <v>0</v>
      </c>
      <c r="K40" s="22"/>
      <c r="L40" s="22"/>
      <c r="M40" s="22"/>
      <c r="N40" s="22"/>
      <c r="O40" s="22"/>
      <c r="P40" s="22"/>
    </row>
    <row r="41" spans="1:16" ht="39" customHeight="1" x14ac:dyDescent="0.2">
      <c r="A41" s="22"/>
      <c r="B41" s="35"/>
      <c r="C41" s="1218" t="s">
        <v>567</v>
      </c>
      <c r="D41" s="1219"/>
      <c r="E41" s="1220"/>
      <c r="F41" s="36">
        <v>0</v>
      </c>
      <c r="G41" s="37">
        <v>0</v>
      </c>
      <c r="H41" s="37">
        <v>0</v>
      </c>
      <c r="I41" s="37">
        <v>0</v>
      </c>
      <c r="J41" s="38">
        <v>0</v>
      </c>
      <c r="K41" s="22"/>
      <c r="L41" s="22"/>
      <c r="M41" s="22"/>
      <c r="N41" s="22"/>
      <c r="O41" s="22"/>
      <c r="P41" s="22"/>
    </row>
    <row r="42" spans="1:16" ht="39" customHeight="1" x14ac:dyDescent="0.2">
      <c r="A42" s="22"/>
      <c r="B42" s="39"/>
      <c r="C42" s="1218" t="s">
        <v>568</v>
      </c>
      <c r="D42" s="1219"/>
      <c r="E42" s="1220"/>
      <c r="F42" s="36" t="s">
        <v>512</v>
      </c>
      <c r="G42" s="37" t="s">
        <v>512</v>
      </c>
      <c r="H42" s="37" t="s">
        <v>512</v>
      </c>
      <c r="I42" s="37" t="s">
        <v>512</v>
      </c>
      <c r="J42" s="38" t="s">
        <v>512</v>
      </c>
      <c r="K42" s="22"/>
      <c r="L42" s="22"/>
      <c r="M42" s="22"/>
      <c r="N42" s="22"/>
      <c r="O42" s="22"/>
      <c r="P42" s="22"/>
    </row>
    <row r="43" spans="1:16" ht="39" customHeight="1" thickBot="1" x14ac:dyDescent="0.25">
      <c r="A43" s="22"/>
      <c r="B43" s="40"/>
      <c r="C43" s="1221" t="s">
        <v>569</v>
      </c>
      <c r="D43" s="1222"/>
      <c r="E43" s="1223"/>
      <c r="F43" s="41">
        <v>0.01</v>
      </c>
      <c r="G43" s="42">
        <v>0</v>
      </c>
      <c r="H43" s="42">
        <v>0.06</v>
      </c>
      <c r="I43" s="42">
        <v>0.09</v>
      </c>
      <c r="J43" s="43">
        <v>0</v>
      </c>
      <c r="K43" s="22"/>
      <c r="L43" s="22"/>
      <c r="M43" s="22"/>
      <c r="N43" s="22"/>
      <c r="O43" s="22"/>
      <c r="P43" s="22"/>
    </row>
    <row r="44" spans="1:16" ht="39" customHeight="1" x14ac:dyDescent="0.25">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4vVj0AFpNpeQJaPvzxtiJsz2Vso10RyWiOpI+0avnH5jv7bqDRuSyARuxQWNWWD4cfWvj9il6RpUgzecGM2idQ==" saltValue="CkgE15xRHK6W0/1mFbD+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234" t="s">
        <v>10</v>
      </c>
      <c r="C45" s="1235"/>
      <c r="D45" s="58"/>
      <c r="E45" s="1240" t="s">
        <v>11</v>
      </c>
      <c r="F45" s="1240"/>
      <c r="G45" s="1240"/>
      <c r="H45" s="1240"/>
      <c r="I45" s="1240"/>
      <c r="J45" s="1241"/>
      <c r="K45" s="59">
        <v>567</v>
      </c>
      <c r="L45" s="60">
        <v>552</v>
      </c>
      <c r="M45" s="60">
        <v>553</v>
      </c>
      <c r="N45" s="60">
        <v>525</v>
      </c>
      <c r="O45" s="61">
        <v>473</v>
      </c>
      <c r="P45" s="48"/>
      <c r="Q45" s="48"/>
      <c r="R45" s="48"/>
      <c r="S45" s="48"/>
      <c r="T45" s="48"/>
      <c r="U45" s="48"/>
    </row>
    <row r="46" spans="1:21" ht="30.75" customHeight="1" x14ac:dyDescent="0.2">
      <c r="A46" s="48"/>
      <c r="B46" s="1236"/>
      <c r="C46" s="1237"/>
      <c r="D46" s="62"/>
      <c r="E46" s="1228" t="s">
        <v>12</v>
      </c>
      <c r="F46" s="1228"/>
      <c r="G46" s="1228"/>
      <c r="H46" s="1228"/>
      <c r="I46" s="1228"/>
      <c r="J46" s="1229"/>
      <c r="K46" s="63" t="s">
        <v>512</v>
      </c>
      <c r="L46" s="64" t="s">
        <v>512</v>
      </c>
      <c r="M46" s="64" t="s">
        <v>512</v>
      </c>
      <c r="N46" s="64" t="s">
        <v>512</v>
      </c>
      <c r="O46" s="65" t="s">
        <v>512</v>
      </c>
      <c r="P46" s="48"/>
      <c r="Q46" s="48"/>
      <c r="R46" s="48"/>
      <c r="S46" s="48"/>
      <c r="T46" s="48"/>
      <c r="U46" s="48"/>
    </row>
    <row r="47" spans="1:21" ht="30.75" customHeight="1" x14ac:dyDescent="0.2">
      <c r="A47" s="48"/>
      <c r="B47" s="1236"/>
      <c r="C47" s="1237"/>
      <c r="D47" s="62"/>
      <c r="E47" s="1228" t="s">
        <v>13</v>
      </c>
      <c r="F47" s="1228"/>
      <c r="G47" s="1228"/>
      <c r="H47" s="1228"/>
      <c r="I47" s="1228"/>
      <c r="J47" s="1229"/>
      <c r="K47" s="63" t="s">
        <v>512</v>
      </c>
      <c r="L47" s="64" t="s">
        <v>512</v>
      </c>
      <c r="M47" s="64" t="s">
        <v>512</v>
      </c>
      <c r="N47" s="64" t="s">
        <v>512</v>
      </c>
      <c r="O47" s="65" t="s">
        <v>512</v>
      </c>
      <c r="P47" s="48"/>
      <c r="Q47" s="48"/>
      <c r="R47" s="48"/>
      <c r="S47" s="48"/>
      <c r="T47" s="48"/>
      <c r="U47" s="48"/>
    </row>
    <row r="48" spans="1:21" ht="30.75" customHeight="1" x14ac:dyDescent="0.2">
      <c r="A48" s="48"/>
      <c r="B48" s="1236"/>
      <c r="C48" s="1237"/>
      <c r="D48" s="62"/>
      <c r="E48" s="1228" t="s">
        <v>14</v>
      </c>
      <c r="F48" s="1228"/>
      <c r="G48" s="1228"/>
      <c r="H48" s="1228"/>
      <c r="I48" s="1228"/>
      <c r="J48" s="1229"/>
      <c r="K48" s="63">
        <v>19</v>
      </c>
      <c r="L48" s="64">
        <v>24</v>
      </c>
      <c r="M48" s="64">
        <v>25</v>
      </c>
      <c r="N48" s="64">
        <v>25</v>
      </c>
      <c r="O48" s="65">
        <v>50</v>
      </c>
      <c r="P48" s="48"/>
      <c r="Q48" s="48"/>
      <c r="R48" s="48"/>
      <c r="S48" s="48"/>
      <c r="T48" s="48"/>
      <c r="U48" s="48"/>
    </row>
    <row r="49" spans="1:21" ht="30.75" customHeight="1" x14ac:dyDescent="0.2">
      <c r="A49" s="48"/>
      <c r="B49" s="1236"/>
      <c r="C49" s="1237"/>
      <c r="D49" s="62"/>
      <c r="E49" s="1228" t="s">
        <v>15</v>
      </c>
      <c r="F49" s="1228"/>
      <c r="G49" s="1228"/>
      <c r="H49" s="1228"/>
      <c r="I49" s="1228"/>
      <c r="J49" s="1229"/>
      <c r="K49" s="63" t="s">
        <v>512</v>
      </c>
      <c r="L49" s="64" t="s">
        <v>512</v>
      </c>
      <c r="M49" s="64" t="s">
        <v>512</v>
      </c>
      <c r="N49" s="64" t="s">
        <v>512</v>
      </c>
      <c r="O49" s="65" t="s">
        <v>512</v>
      </c>
      <c r="P49" s="48"/>
      <c r="Q49" s="48"/>
      <c r="R49" s="48"/>
      <c r="S49" s="48"/>
      <c r="T49" s="48"/>
      <c r="U49" s="48"/>
    </row>
    <row r="50" spans="1:21" ht="30.75" customHeight="1" x14ac:dyDescent="0.2">
      <c r="A50" s="48"/>
      <c r="B50" s="1236"/>
      <c r="C50" s="1237"/>
      <c r="D50" s="62"/>
      <c r="E50" s="1228" t="s">
        <v>16</v>
      </c>
      <c r="F50" s="1228"/>
      <c r="G50" s="1228"/>
      <c r="H50" s="1228"/>
      <c r="I50" s="1228"/>
      <c r="J50" s="1229"/>
      <c r="K50" s="63" t="s">
        <v>512</v>
      </c>
      <c r="L50" s="64" t="s">
        <v>512</v>
      </c>
      <c r="M50" s="64" t="s">
        <v>512</v>
      </c>
      <c r="N50" s="64" t="s">
        <v>512</v>
      </c>
      <c r="O50" s="65" t="s">
        <v>512</v>
      </c>
      <c r="P50" s="48"/>
      <c r="Q50" s="48"/>
      <c r="R50" s="48"/>
      <c r="S50" s="48"/>
      <c r="T50" s="48"/>
      <c r="U50" s="48"/>
    </row>
    <row r="51" spans="1:21" ht="30.75" customHeight="1" x14ac:dyDescent="0.2">
      <c r="A51" s="48"/>
      <c r="B51" s="1238"/>
      <c r="C51" s="1239"/>
      <c r="D51" s="66"/>
      <c r="E51" s="1228" t="s">
        <v>17</v>
      </c>
      <c r="F51" s="1228"/>
      <c r="G51" s="1228"/>
      <c r="H51" s="1228"/>
      <c r="I51" s="1228"/>
      <c r="J51" s="1229"/>
      <c r="K51" s="63" t="s">
        <v>512</v>
      </c>
      <c r="L51" s="64" t="s">
        <v>512</v>
      </c>
      <c r="M51" s="64" t="s">
        <v>512</v>
      </c>
      <c r="N51" s="64" t="s">
        <v>512</v>
      </c>
      <c r="O51" s="65" t="s">
        <v>512</v>
      </c>
      <c r="P51" s="48"/>
      <c r="Q51" s="48"/>
      <c r="R51" s="48"/>
      <c r="S51" s="48"/>
      <c r="T51" s="48"/>
      <c r="U51" s="48"/>
    </row>
    <row r="52" spans="1:21" ht="30.75" customHeight="1" x14ac:dyDescent="0.2">
      <c r="A52" s="48"/>
      <c r="B52" s="1226" t="s">
        <v>18</v>
      </c>
      <c r="C52" s="1227"/>
      <c r="D52" s="66"/>
      <c r="E52" s="1228" t="s">
        <v>19</v>
      </c>
      <c r="F52" s="1228"/>
      <c r="G52" s="1228"/>
      <c r="H52" s="1228"/>
      <c r="I52" s="1228"/>
      <c r="J52" s="1229"/>
      <c r="K52" s="63">
        <v>416</v>
      </c>
      <c r="L52" s="64">
        <v>420</v>
      </c>
      <c r="M52" s="64">
        <v>417</v>
      </c>
      <c r="N52" s="64">
        <v>397</v>
      </c>
      <c r="O52" s="65">
        <v>379</v>
      </c>
      <c r="P52" s="48"/>
      <c r="Q52" s="48"/>
      <c r="R52" s="48"/>
      <c r="S52" s="48"/>
      <c r="T52" s="48"/>
      <c r="U52" s="48"/>
    </row>
    <row r="53" spans="1:21" ht="30.75" customHeight="1" thickBot="1" x14ac:dyDescent="0.25">
      <c r="A53" s="48"/>
      <c r="B53" s="1230" t="s">
        <v>20</v>
      </c>
      <c r="C53" s="1231"/>
      <c r="D53" s="67"/>
      <c r="E53" s="1232" t="s">
        <v>21</v>
      </c>
      <c r="F53" s="1232"/>
      <c r="G53" s="1232"/>
      <c r="H53" s="1232"/>
      <c r="I53" s="1232"/>
      <c r="J53" s="1233"/>
      <c r="K53" s="68">
        <v>170</v>
      </c>
      <c r="L53" s="69">
        <v>156</v>
      </c>
      <c r="M53" s="69">
        <v>161</v>
      </c>
      <c r="N53" s="69">
        <v>153</v>
      </c>
      <c r="O53" s="70">
        <v>144</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oDUB1WpRM8fK4yQ0Mm2byI3sMx9/MHNxNB5XRXYbfapSBnATAfxcs4hp0K6kpXS1r6v2hj3lj1g63aSXON46Q==" saltValue="UTSf4XncNujHbtIdlU7UN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65"/>
  <sheetViews>
    <sheetView showGridLines="0" zoomScale="70" zoomScaleNormal="70" zoomScaleSheetLayoutView="100" workbookViewId="0"/>
  </sheetViews>
  <sheetFormatPr defaultColWidth="0" defaultRowHeight="13.5" customHeight="1" zeroHeight="1" x14ac:dyDescent="0.2"/>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8</v>
      </c>
    </row>
    <row r="40" spans="2:13" ht="27.75" customHeight="1" thickBot="1" x14ac:dyDescent="0.3">
      <c r="B40" s="74" t="s">
        <v>9</v>
      </c>
      <c r="C40" s="75"/>
      <c r="D40" s="75"/>
      <c r="E40" s="76"/>
      <c r="F40" s="76"/>
      <c r="G40" s="76"/>
      <c r="H40" s="77" t="s">
        <v>2</v>
      </c>
      <c r="I40" s="78" t="s">
        <v>555</v>
      </c>
      <c r="J40" s="79" t="s">
        <v>556</v>
      </c>
      <c r="K40" s="79" t="s">
        <v>557</v>
      </c>
      <c r="L40" s="79" t="s">
        <v>558</v>
      </c>
      <c r="M40" s="80" t="s">
        <v>559</v>
      </c>
    </row>
    <row r="41" spans="2:13" ht="27.75" customHeight="1" x14ac:dyDescent="0.2">
      <c r="B41" s="1254" t="s">
        <v>23</v>
      </c>
      <c r="C41" s="1255"/>
      <c r="D41" s="81"/>
      <c r="E41" s="1256" t="s">
        <v>24</v>
      </c>
      <c r="F41" s="1256"/>
      <c r="G41" s="1256"/>
      <c r="H41" s="1257"/>
      <c r="I41" s="82">
        <v>3653</v>
      </c>
      <c r="J41" s="83">
        <v>3252</v>
      </c>
      <c r="K41" s="83">
        <v>2874</v>
      </c>
      <c r="L41" s="83">
        <v>2592</v>
      </c>
      <c r="M41" s="84">
        <v>2128</v>
      </c>
    </row>
    <row r="42" spans="2:13" ht="27.75" customHeight="1" x14ac:dyDescent="0.2">
      <c r="B42" s="1244"/>
      <c r="C42" s="1245"/>
      <c r="D42" s="85"/>
      <c r="E42" s="1248" t="s">
        <v>25</v>
      </c>
      <c r="F42" s="1248"/>
      <c r="G42" s="1248"/>
      <c r="H42" s="1249"/>
      <c r="I42" s="86" t="s">
        <v>512</v>
      </c>
      <c r="J42" s="87" t="s">
        <v>512</v>
      </c>
      <c r="K42" s="87" t="s">
        <v>512</v>
      </c>
      <c r="L42" s="87" t="s">
        <v>512</v>
      </c>
      <c r="M42" s="88" t="s">
        <v>512</v>
      </c>
    </row>
    <row r="43" spans="2:13" ht="27.75" customHeight="1" x14ac:dyDescent="0.2">
      <c r="B43" s="1244"/>
      <c r="C43" s="1245"/>
      <c r="D43" s="85"/>
      <c r="E43" s="1248" t="s">
        <v>26</v>
      </c>
      <c r="F43" s="1248"/>
      <c r="G43" s="1248"/>
      <c r="H43" s="1249"/>
      <c r="I43" s="86">
        <v>698</v>
      </c>
      <c r="J43" s="87">
        <v>775</v>
      </c>
      <c r="K43" s="87">
        <v>718</v>
      </c>
      <c r="L43" s="87">
        <v>782</v>
      </c>
      <c r="M43" s="88">
        <v>900</v>
      </c>
    </row>
    <row r="44" spans="2:13" ht="27.75" customHeight="1" x14ac:dyDescent="0.2">
      <c r="B44" s="1244"/>
      <c r="C44" s="1245"/>
      <c r="D44" s="85"/>
      <c r="E44" s="1248" t="s">
        <v>27</v>
      </c>
      <c r="F44" s="1248"/>
      <c r="G44" s="1248"/>
      <c r="H44" s="1249"/>
      <c r="I44" s="86" t="s">
        <v>512</v>
      </c>
      <c r="J44" s="87" t="s">
        <v>512</v>
      </c>
      <c r="K44" s="87" t="s">
        <v>512</v>
      </c>
      <c r="L44" s="87" t="s">
        <v>512</v>
      </c>
      <c r="M44" s="88" t="s">
        <v>512</v>
      </c>
    </row>
    <row r="45" spans="2:13" ht="27.75" customHeight="1" x14ac:dyDescent="0.2">
      <c r="B45" s="1244"/>
      <c r="C45" s="1245"/>
      <c r="D45" s="85"/>
      <c r="E45" s="1248" t="s">
        <v>28</v>
      </c>
      <c r="F45" s="1248"/>
      <c r="G45" s="1248"/>
      <c r="H45" s="1249"/>
      <c r="I45" s="86" t="s">
        <v>512</v>
      </c>
      <c r="J45" s="87" t="s">
        <v>512</v>
      </c>
      <c r="K45" s="87" t="s">
        <v>512</v>
      </c>
      <c r="L45" s="87" t="s">
        <v>512</v>
      </c>
      <c r="M45" s="88" t="s">
        <v>512</v>
      </c>
    </row>
    <row r="46" spans="2:13" ht="27.75" customHeight="1" x14ac:dyDescent="0.2">
      <c r="B46" s="1244"/>
      <c r="C46" s="1245"/>
      <c r="D46" s="89"/>
      <c r="E46" s="1248" t="s">
        <v>29</v>
      </c>
      <c r="F46" s="1248"/>
      <c r="G46" s="1248"/>
      <c r="H46" s="1249"/>
      <c r="I46" s="86" t="s">
        <v>512</v>
      </c>
      <c r="J46" s="87" t="s">
        <v>512</v>
      </c>
      <c r="K46" s="87" t="s">
        <v>512</v>
      </c>
      <c r="L46" s="87" t="s">
        <v>512</v>
      </c>
      <c r="M46" s="88" t="s">
        <v>512</v>
      </c>
    </row>
    <row r="47" spans="2:13" ht="27.75" customHeight="1" x14ac:dyDescent="0.2">
      <c r="B47" s="1244"/>
      <c r="C47" s="1245"/>
      <c r="D47" s="90"/>
      <c r="E47" s="1258" t="s">
        <v>30</v>
      </c>
      <c r="F47" s="1259"/>
      <c r="G47" s="1259"/>
      <c r="H47" s="1260"/>
      <c r="I47" s="86" t="s">
        <v>512</v>
      </c>
      <c r="J47" s="87" t="s">
        <v>512</v>
      </c>
      <c r="K47" s="87" t="s">
        <v>512</v>
      </c>
      <c r="L47" s="87" t="s">
        <v>512</v>
      </c>
      <c r="M47" s="88" t="s">
        <v>512</v>
      </c>
    </row>
    <row r="48" spans="2:13" ht="27.75" customHeight="1" x14ac:dyDescent="0.2">
      <c r="B48" s="1244"/>
      <c r="C48" s="1245"/>
      <c r="D48" s="85"/>
      <c r="E48" s="1248" t="s">
        <v>31</v>
      </c>
      <c r="F48" s="1248"/>
      <c r="G48" s="1248"/>
      <c r="H48" s="1249"/>
      <c r="I48" s="86" t="s">
        <v>512</v>
      </c>
      <c r="J48" s="87" t="s">
        <v>512</v>
      </c>
      <c r="K48" s="87" t="s">
        <v>512</v>
      </c>
      <c r="L48" s="87" t="s">
        <v>512</v>
      </c>
      <c r="M48" s="88" t="s">
        <v>512</v>
      </c>
    </row>
    <row r="49" spans="2:13" ht="27.75" customHeight="1" x14ac:dyDescent="0.2">
      <c r="B49" s="1246"/>
      <c r="C49" s="1247"/>
      <c r="D49" s="85"/>
      <c r="E49" s="1248" t="s">
        <v>32</v>
      </c>
      <c r="F49" s="1248"/>
      <c r="G49" s="1248"/>
      <c r="H49" s="1249"/>
      <c r="I49" s="86" t="s">
        <v>512</v>
      </c>
      <c r="J49" s="87" t="s">
        <v>512</v>
      </c>
      <c r="K49" s="87" t="s">
        <v>512</v>
      </c>
      <c r="L49" s="87" t="s">
        <v>512</v>
      </c>
      <c r="M49" s="88" t="s">
        <v>512</v>
      </c>
    </row>
    <row r="50" spans="2:13" ht="27.75" customHeight="1" x14ac:dyDescent="0.2">
      <c r="B50" s="1242" t="s">
        <v>33</v>
      </c>
      <c r="C50" s="1243"/>
      <c r="D50" s="91"/>
      <c r="E50" s="1248" t="s">
        <v>34</v>
      </c>
      <c r="F50" s="1248"/>
      <c r="G50" s="1248"/>
      <c r="H50" s="1249"/>
      <c r="I50" s="86">
        <v>2135</v>
      </c>
      <c r="J50" s="87">
        <v>2293</v>
      </c>
      <c r="K50" s="87">
        <v>2241</v>
      </c>
      <c r="L50" s="87">
        <v>2389</v>
      </c>
      <c r="M50" s="88">
        <v>2285</v>
      </c>
    </row>
    <row r="51" spans="2:13" ht="27.75" customHeight="1" x14ac:dyDescent="0.2">
      <c r="B51" s="1244"/>
      <c r="C51" s="1245"/>
      <c r="D51" s="85"/>
      <c r="E51" s="1248" t="s">
        <v>35</v>
      </c>
      <c r="F51" s="1248"/>
      <c r="G51" s="1248"/>
      <c r="H51" s="1249"/>
      <c r="I51" s="86" t="s">
        <v>512</v>
      </c>
      <c r="J51" s="87" t="s">
        <v>512</v>
      </c>
      <c r="K51" s="87" t="s">
        <v>512</v>
      </c>
      <c r="L51" s="87" t="s">
        <v>512</v>
      </c>
      <c r="M51" s="88" t="s">
        <v>512</v>
      </c>
    </row>
    <row r="52" spans="2:13" ht="27.75" customHeight="1" x14ac:dyDescent="0.2">
      <c r="B52" s="1246"/>
      <c r="C52" s="1247"/>
      <c r="D52" s="85"/>
      <c r="E52" s="1248" t="s">
        <v>36</v>
      </c>
      <c r="F52" s="1248"/>
      <c r="G52" s="1248"/>
      <c r="H52" s="1249"/>
      <c r="I52" s="86">
        <v>3176</v>
      </c>
      <c r="J52" s="87">
        <v>2949</v>
      </c>
      <c r="K52" s="87">
        <v>2681</v>
      </c>
      <c r="L52" s="87">
        <v>2572</v>
      </c>
      <c r="M52" s="88">
        <v>2373</v>
      </c>
    </row>
    <row r="53" spans="2:13" ht="27.75" customHeight="1" thickBot="1" x14ac:dyDescent="0.25">
      <c r="B53" s="1250" t="s">
        <v>37</v>
      </c>
      <c r="C53" s="1251"/>
      <c r="D53" s="92"/>
      <c r="E53" s="1252" t="s">
        <v>38</v>
      </c>
      <c r="F53" s="1252"/>
      <c r="G53" s="1252"/>
      <c r="H53" s="1253"/>
      <c r="I53" s="93">
        <v>-959</v>
      </c>
      <c r="J53" s="94">
        <v>-1215</v>
      </c>
      <c r="K53" s="94">
        <v>-1331</v>
      </c>
      <c r="L53" s="94">
        <v>-1587</v>
      </c>
      <c r="M53" s="95">
        <v>-1630</v>
      </c>
    </row>
    <row r="54" spans="2:13" ht="27.75" customHeight="1" x14ac:dyDescent="0.25">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sheetData>
  <sheetProtection algorithmName="SHA-512" hashValue="ODpSlWZ1IHlyPCURvZ0D7RGi3poki9Sw6QRy9MswyMHflgcDH+tTF1Oy579hdyNSZoo377YDtxFcfH1zaYKeLg==" saltValue="KQSWFv2LrdOQDfMwfM03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00" t="s">
        <v>40</v>
      </c>
    </row>
    <row r="54" spans="2:8" ht="29.25" customHeight="1" thickBot="1" x14ac:dyDescent="0.35">
      <c r="B54" s="101" t="s">
        <v>1</v>
      </c>
      <c r="C54" s="102"/>
      <c r="D54" s="102"/>
      <c r="E54" s="103" t="s">
        <v>2</v>
      </c>
      <c r="F54" s="104" t="s">
        <v>557</v>
      </c>
      <c r="G54" s="104" t="s">
        <v>558</v>
      </c>
      <c r="H54" s="105" t="s">
        <v>559</v>
      </c>
    </row>
    <row r="55" spans="2:8" ht="52.5" customHeight="1" x14ac:dyDescent="0.2">
      <c r="B55" s="106"/>
      <c r="C55" s="1269" t="s">
        <v>41</v>
      </c>
      <c r="D55" s="1269"/>
      <c r="E55" s="1270"/>
      <c r="F55" s="107">
        <v>823</v>
      </c>
      <c r="G55" s="107">
        <v>878</v>
      </c>
      <c r="H55" s="108">
        <v>918</v>
      </c>
    </row>
    <row r="56" spans="2:8" ht="52.5" customHeight="1" x14ac:dyDescent="0.2">
      <c r="B56" s="109"/>
      <c r="C56" s="1271" t="s">
        <v>42</v>
      </c>
      <c r="D56" s="1271"/>
      <c r="E56" s="1272"/>
      <c r="F56" s="110">
        <v>271</v>
      </c>
      <c r="G56" s="110">
        <v>395</v>
      </c>
      <c r="H56" s="111">
        <v>218</v>
      </c>
    </row>
    <row r="57" spans="2:8" ht="53.25" customHeight="1" x14ac:dyDescent="0.2">
      <c r="B57" s="109"/>
      <c r="C57" s="1273" t="s">
        <v>43</v>
      </c>
      <c r="D57" s="1273"/>
      <c r="E57" s="1274"/>
      <c r="F57" s="112">
        <v>1103</v>
      </c>
      <c r="G57" s="112">
        <v>1118</v>
      </c>
      <c r="H57" s="113">
        <v>1138</v>
      </c>
    </row>
    <row r="58" spans="2:8" ht="45.75" customHeight="1" x14ac:dyDescent="0.2">
      <c r="B58" s="114"/>
      <c r="C58" s="1261" t="s">
        <v>581</v>
      </c>
      <c r="D58" s="1262"/>
      <c r="E58" s="1263"/>
      <c r="F58" s="115">
        <v>511</v>
      </c>
      <c r="G58" s="115">
        <v>511</v>
      </c>
      <c r="H58" s="116">
        <v>511</v>
      </c>
    </row>
    <row r="59" spans="2:8" ht="45.75" customHeight="1" x14ac:dyDescent="0.2">
      <c r="B59" s="114"/>
      <c r="C59" s="1261" t="s">
        <v>582</v>
      </c>
      <c r="D59" s="1262"/>
      <c r="E59" s="1263"/>
      <c r="F59" s="115">
        <v>114</v>
      </c>
      <c r="G59" s="115">
        <v>114</v>
      </c>
      <c r="H59" s="116">
        <v>114</v>
      </c>
    </row>
    <row r="60" spans="2:8" ht="45.75" customHeight="1" x14ac:dyDescent="0.2">
      <c r="B60" s="114"/>
      <c r="C60" s="1261" t="s">
        <v>583</v>
      </c>
      <c r="D60" s="1262"/>
      <c r="E60" s="1263"/>
      <c r="F60" s="115">
        <v>58</v>
      </c>
      <c r="G60" s="115">
        <v>58</v>
      </c>
      <c r="H60" s="116">
        <v>100</v>
      </c>
    </row>
    <row r="61" spans="2:8" ht="45.75" customHeight="1" x14ac:dyDescent="0.2">
      <c r="B61" s="114"/>
      <c r="C61" s="1261" t="s">
        <v>584</v>
      </c>
      <c r="D61" s="1262"/>
      <c r="E61" s="1263"/>
      <c r="F61" s="115">
        <v>83</v>
      </c>
      <c r="G61" s="115">
        <v>83</v>
      </c>
      <c r="H61" s="116">
        <v>83</v>
      </c>
    </row>
    <row r="62" spans="2:8" ht="45.75" customHeight="1" thickBot="1" x14ac:dyDescent="0.25">
      <c r="B62" s="117"/>
      <c r="C62" s="1264" t="s">
        <v>585</v>
      </c>
      <c r="D62" s="1265"/>
      <c r="E62" s="1266"/>
      <c r="F62" s="118">
        <v>69</v>
      </c>
      <c r="G62" s="118">
        <v>54</v>
      </c>
      <c r="H62" s="119">
        <v>63</v>
      </c>
    </row>
    <row r="63" spans="2:8" ht="52.5" customHeight="1" thickBot="1" x14ac:dyDescent="0.25">
      <c r="B63" s="120"/>
      <c r="C63" s="1267" t="s">
        <v>44</v>
      </c>
      <c r="D63" s="1267"/>
      <c r="E63" s="1268"/>
      <c r="F63" s="121">
        <v>2197</v>
      </c>
      <c r="G63" s="121">
        <v>2392</v>
      </c>
      <c r="H63" s="122">
        <v>2274</v>
      </c>
    </row>
    <row r="64" spans="2:8" ht="15" customHeight="1" x14ac:dyDescent="0.2"/>
  </sheetData>
  <sheetProtection algorithmName="SHA-512" hashValue="Jreq7Z0W1r3Q8urZ+lhQFMkZ6jhil9eRCB99EeGQKEfX4obR6DTus5vg1lsvNMrSUwqtst4LmQp6n4dBBYrGUg==" saltValue="eFBhtO4+/4nriM1tYYAp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55" zoomScaleNormal="55" zoomScaleSheetLayoutView="55" workbookViewId="0"/>
  </sheetViews>
  <sheetFormatPr defaultColWidth="0" defaultRowHeight="0" customHeight="1" zeroHeight="1" x14ac:dyDescent="0.2"/>
  <cols>
    <col min="1" max="1" width="6.36328125" style="365" customWidth="1"/>
    <col min="2" max="107" width="2.453125" style="365" customWidth="1"/>
    <col min="108" max="108" width="6.08984375" style="367" customWidth="1"/>
    <col min="109" max="109" width="5.90625" style="366" customWidth="1"/>
    <col min="110" max="110" width="19.08984375" style="365" hidden="1"/>
    <col min="111" max="115" width="12.6328125" style="365" hidden="1"/>
    <col min="116" max="349" width="8.6328125" style="365" hidden="1"/>
    <col min="350" max="355" width="14.90625" style="365" hidden="1"/>
    <col min="356" max="357" width="15.90625" style="365" hidden="1"/>
    <col min="358" max="363" width="16.08984375" style="365" hidden="1"/>
    <col min="364" max="364" width="6.08984375" style="365" hidden="1"/>
    <col min="365" max="365" width="3" style="365" hidden="1"/>
    <col min="366" max="605" width="8.6328125" style="365" hidden="1"/>
    <col min="606" max="611" width="14.90625" style="365" hidden="1"/>
    <col min="612" max="613" width="15.90625" style="365" hidden="1"/>
    <col min="614" max="619" width="16.08984375" style="365" hidden="1"/>
    <col min="620" max="620" width="6.08984375" style="365" hidden="1"/>
    <col min="621" max="621" width="3" style="365" hidden="1"/>
    <col min="622" max="861" width="8.6328125" style="365" hidden="1"/>
    <col min="862" max="867" width="14.90625" style="365" hidden="1"/>
    <col min="868" max="869" width="15.90625" style="365" hidden="1"/>
    <col min="870" max="875" width="16.08984375" style="365" hidden="1"/>
    <col min="876" max="876" width="6.08984375" style="365" hidden="1"/>
    <col min="877" max="877" width="3" style="365" hidden="1"/>
    <col min="878" max="1117" width="8.6328125" style="365" hidden="1"/>
    <col min="1118" max="1123" width="14.90625" style="365" hidden="1"/>
    <col min="1124" max="1125" width="15.90625" style="365" hidden="1"/>
    <col min="1126" max="1131" width="16.08984375" style="365" hidden="1"/>
    <col min="1132" max="1132" width="6.08984375" style="365" hidden="1"/>
    <col min="1133" max="1133" width="3" style="365" hidden="1"/>
    <col min="1134" max="1373" width="8.6328125" style="365" hidden="1"/>
    <col min="1374" max="1379" width="14.90625" style="365" hidden="1"/>
    <col min="1380" max="1381" width="15.90625" style="365" hidden="1"/>
    <col min="1382" max="1387" width="16.08984375" style="365" hidden="1"/>
    <col min="1388" max="1388" width="6.08984375" style="365" hidden="1"/>
    <col min="1389" max="1389" width="3" style="365" hidden="1"/>
    <col min="1390" max="1629" width="8.6328125" style="365" hidden="1"/>
    <col min="1630" max="1635" width="14.90625" style="365" hidden="1"/>
    <col min="1636" max="1637" width="15.90625" style="365" hidden="1"/>
    <col min="1638" max="1643" width="16.08984375" style="365" hidden="1"/>
    <col min="1644" max="1644" width="6.08984375" style="365" hidden="1"/>
    <col min="1645" max="1645" width="3" style="365" hidden="1"/>
    <col min="1646" max="1885" width="8.6328125" style="365" hidden="1"/>
    <col min="1886" max="1891" width="14.90625" style="365" hidden="1"/>
    <col min="1892" max="1893" width="15.90625" style="365" hidden="1"/>
    <col min="1894" max="1899" width="16.08984375" style="365" hidden="1"/>
    <col min="1900" max="1900" width="6.08984375" style="365" hidden="1"/>
    <col min="1901" max="1901" width="3" style="365" hidden="1"/>
    <col min="1902" max="2141" width="8.6328125" style="365" hidden="1"/>
    <col min="2142" max="2147" width="14.90625" style="365" hidden="1"/>
    <col min="2148" max="2149" width="15.90625" style="365" hidden="1"/>
    <col min="2150" max="2155" width="16.08984375" style="365" hidden="1"/>
    <col min="2156" max="2156" width="6.08984375" style="365" hidden="1"/>
    <col min="2157" max="2157" width="3" style="365" hidden="1"/>
    <col min="2158" max="2397" width="8.6328125" style="365" hidden="1"/>
    <col min="2398" max="2403" width="14.90625" style="365" hidden="1"/>
    <col min="2404" max="2405" width="15.90625" style="365" hidden="1"/>
    <col min="2406" max="2411" width="16.08984375" style="365" hidden="1"/>
    <col min="2412" max="2412" width="6.08984375" style="365" hidden="1"/>
    <col min="2413" max="2413" width="3" style="365" hidden="1"/>
    <col min="2414" max="2653" width="8.6328125" style="365" hidden="1"/>
    <col min="2654" max="2659" width="14.90625" style="365" hidden="1"/>
    <col min="2660" max="2661" width="15.90625" style="365" hidden="1"/>
    <col min="2662" max="2667" width="16.08984375" style="365" hidden="1"/>
    <col min="2668" max="2668" width="6.08984375" style="365" hidden="1"/>
    <col min="2669" max="2669" width="3" style="365" hidden="1"/>
    <col min="2670" max="2909" width="8.6328125" style="365" hidden="1"/>
    <col min="2910" max="2915" width="14.90625" style="365" hidden="1"/>
    <col min="2916" max="2917" width="15.90625" style="365" hidden="1"/>
    <col min="2918" max="2923" width="16.08984375" style="365" hidden="1"/>
    <col min="2924" max="2924" width="6.08984375" style="365" hidden="1"/>
    <col min="2925" max="2925" width="3" style="365" hidden="1"/>
    <col min="2926" max="3165" width="8.6328125" style="365" hidden="1"/>
    <col min="3166" max="3171" width="14.90625" style="365" hidden="1"/>
    <col min="3172" max="3173" width="15.90625" style="365" hidden="1"/>
    <col min="3174" max="3179" width="16.08984375" style="365" hidden="1"/>
    <col min="3180" max="3180" width="6.08984375" style="365" hidden="1"/>
    <col min="3181" max="3181" width="3" style="365" hidden="1"/>
    <col min="3182" max="3421" width="8.6328125" style="365" hidden="1"/>
    <col min="3422" max="3427" width="14.90625" style="365" hidden="1"/>
    <col min="3428" max="3429" width="15.90625" style="365" hidden="1"/>
    <col min="3430" max="3435" width="16.08984375" style="365" hidden="1"/>
    <col min="3436" max="3436" width="6.08984375" style="365" hidden="1"/>
    <col min="3437" max="3437" width="3" style="365" hidden="1"/>
    <col min="3438" max="3677" width="8.6328125" style="365" hidden="1"/>
    <col min="3678" max="3683" width="14.90625" style="365" hidden="1"/>
    <col min="3684" max="3685" width="15.90625" style="365" hidden="1"/>
    <col min="3686" max="3691" width="16.08984375" style="365" hidden="1"/>
    <col min="3692" max="3692" width="6.08984375" style="365" hidden="1"/>
    <col min="3693" max="3693" width="3" style="365" hidden="1"/>
    <col min="3694" max="3933" width="8.6328125" style="365" hidden="1"/>
    <col min="3934" max="3939" width="14.90625" style="365" hidden="1"/>
    <col min="3940" max="3941" width="15.90625" style="365" hidden="1"/>
    <col min="3942" max="3947" width="16.08984375" style="365" hidden="1"/>
    <col min="3948" max="3948" width="6.08984375" style="365" hidden="1"/>
    <col min="3949" max="3949" width="3" style="365" hidden="1"/>
    <col min="3950" max="4189" width="8.6328125" style="365" hidden="1"/>
    <col min="4190" max="4195" width="14.90625" style="365" hidden="1"/>
    <col min="4196" max="4197" width="15.90625" style="365" hidden="1"/>
    <col min="4198" max="4203" width="16.08984375" style="365" hidden="1"/>
    <col min="4204" max="4204" width="6.08984375" style="365" hidden="1"/>
    <col min="4205" max="4205" width="3" style="365" hidden="1"/>
    <col min="4206" max="4445" width="8.6328125" style="365" hidden="1"/>
    <col min="4446" max="4451" width="14.90625" style="365" hidden="1"/>
    <col min="4452" max="4453" width="15.90625" style="365" hidden="1"/>
    <col min="4454" max="4459" width="16.08984375" style="365" hidden="1"/>
    <col min="4460" max="4460" width="6.08984375" style="365" hidden="1"/>
    <col min="4461" max="4461" width="3" style="365" hidden="1"/>
    <col min="4462" max="4701" width="8.6328125" style="365" hidden="1"/>
    <col min="4702" max="4707" width="14.90625" style="365" hidden="1"/>
    <col min="4708" max="4709" width="15.90625" style="365" hidden="1"/>
    <col min="4710" max="4715" width="16.08984375" style="365" hidden="1"/>
    <col min="4716" max="4716" width="6.08984375" style="365" hidden="1"/>
    <col min="4717" max="4717" width="3" style="365" hidden="1"/>
    <col min="4718" max="4957" width="8.6328125" style="365" hidden="1"/>
    <col min="4958" max="4963" width="14.90625" style="365" hidden="1"/>
    <col min="4964" max="4965" width="15.90625" style="365" hidden="1"/>
    <col min="4966" max="4971" width="16.08984375" style="365" hidden="1"/>
    <col min="4972" max="4972" width="6.08984375" style="365" hidden="1"/>
    <col min="4973" max="4973" width="3" style="365" hidden="1"/>
    <col min="4974" max="5213" width="8.6328125" style="365" hidden="1"/>
    <col min="5214" max="5219" width="14.90625" style="365" hidden="1"/>
    <col min="5220" max="5221" width="15.90625" style="365" hidden="1"/>
    <col min="5222" max="5227" width="16.08984375" style="365" hidden="1"/>
    <col min="5228" max="5228" width="6.08984375" style="365" hidden="1"/>
    <col min="5229" max="5229" width="3" style="365" hidden="1"/>
    <col min="5230" max="5469" width="8.6328125" style="365" hidden="1"/>
    <col min="5470" max="5475" width="14.90625" style="365" hidden="1"/>
    <col min="5476" max="5477" width="15.90625" style="365" hidden="1"/>
    <col min="5478" max="5483" width="16.08984375" style="365" hidden="1"/>
    <col min="5484" max="5484" width="6.08984375" style="365" hidden="1"/>
    <col min="5485" max="5485" width="3" style="365" hidden="1"/>
    <col min="5486" max="5725" width="8.6328125" style="365" hidden="1"/>
    <col min="5726" max="5731" width="14.90625" style="365" hidden="1"/>
    <col min="5732" max="5733" width="15.90625" style="365" hidden="1"/>
    <col min="5734" max="5739" width="16.08984375" style="365" hidden="1"/>
    <col min="5740" max="5740" width="6.08984375" style="365" hidden="1"/>
    <col min="5741" max="5741" width="3" style="365" hidden="1"/>
    <col min="5742" max="5981" width="8.6328125" style="365" hidden="1"/>
    <col min="5982" max="5987" width="14.90625" style="365" hidden="1"/>
    <col min="5988" max="5989" width="15.90625" style="365" hidden="1"/>
    <col min="5990" max="5995" width="16.08984375" style="365" hidden="1"/>
    <col min="5996" max="5996" width="6.08984375" style="365" hidden="1"/>
    <col min="5997" max="5997" width="3" style="365" hidden="1"/>
    <col min="5998" max="6237" width="8.6328125" style="365" hidden="1"/>
    <col min="6238" max="6243" width="14.90625" style="365" hidden="1"/>
    <col min="6244" max="6245" width="15.90625" style="365" hidden="1"/>
    <col min="6246" max="6251" width="16.08984375" style="365" hidden="1"/>
    <col min="6252" max="6252" width="6.08984375" style="365" hidden="1"/>
    <col min="6253" max="6253" width="3" style="365" hidden="1"/>
    <col min="6254" max="6493" width="8.6328125" style="365" hidden="1"/>
    <col min="6494" max="6499" width="14.90625" style="365" hidden="1"/>
    <col min="6500" max="6501" width="15.90625" style="365" hidden="1"/>
    <col min="6502" max="6507" width="16.08984375" style="365" hidden="1"/>
    <col min="6508" max="6508" width="6.08984375" style="365" hidden="1"/>
    <col min="6509" max="6509" width="3" style="365" hidden="1"/>
    <col min="6510" max="6749" width="8.6328125" style="365" hidden="1"/>
    <col min="6750" max="6755" width="14.90625" style="365" hidden="1"/>
    <col min="6756" max="6757" width="15.90625" style="365" hidden="1"/>
    <col min="6758" max="6763" width="16.08984375" style="365" hidden="1"/>
    <col min="6764" max="6764" width="6.08984375" style="365" hidden="1"/>
    <col min="6765" max="6765" width="3" style="365" hidden="1"/>
    <col min="6766" max="7005" width="8.6328125" style="365" hidden="1"/>
    <col min="7006" max="7011" width="14.90625" style="365" hidden="1"/>
    <col min="7012" max="7013" width="15.90625" style="365" hidden="1"/>
    <col min="7014" max="7019" width="16.08984375" style="365" hidden="1"/>
    <col min="7020" max="7020" width="6.08984375" style="365" hidden="1"/>
    <col min="7021" max="7021" width="3" style="365" hidden="1"/>
    <col min="7022" max="7261" width="8.6328125" style="365" hidden="1"/>
    <col min="7262" max="7267" width="14.90625" style="365" hidden="1"/>
    <col min="7268" max="7269" width="15.90625" style="365" hidden="1"/>
    <col min="7270" max="7275" width="16.08984375" style="365" hidden="1"/>
    <col min="7276" max="7276" width="6.08984375" style="365" hidden="1"/>
    <col min="7277" max="7277" width="3" style="365" hidden="1"/>
    <col min="7278" max="7517" width="8.6328125" style="365" hidden="1"/>
    <col min="7518" max="7523" width="14.90625" style="365" hidden="1"/>
    <col min="7524" max="7525" width="15.90625" style="365" hidden="1"/>
    <col min="7526" max="7531" width="16.08984375" style="365" hidden="1"/>
    <col min="7532" max="7532" width="6.08984375" style="365" hidden="1"/>
    <col min="7533" max="7533" width="3" style="365" hidden="1"/>
    <col min="7534" max="7773" width="8.6328125" style="365" hidden="1"/>
    <col min="7774" max="7779" width="14.90625" style="365" hidden="1"/>
    <col min="7780" max="7781" width="15.90625" style="365" hidden="1"/>
    <col min="7782" max="7787" width="16.08984375" style="365" hidden="1"/>
    <col min="7788" max="7788" width="6.08984375" style="365" hidden="1"/>
    <col min="7789" max="7789" width="3" style="365" hidden="1"/>
    <col min="7790" max="8029" width="8.6328125" style="365" hidden="1"/>
    <col min="8030" max="8035" width="14.90625" style="365" hidden="1"/>
    <col min="8036" max="8037" width="15.90625" style="365" hidden="1"/>
    <col min="8038" max="8043" width="16.08984375" style="365" hidden="1"/>
    <col min="8044" max="8044" width="6.08984375" style="365" hidden="1"/>
    <col min="8045" max="8045" width="3" style="365" hidden="1"/>
    <col min="8046" max="8285" width="8.6328125" style="365" hidden="1"/>
    <col min="8286" max="8291" width="14.90625" style="365" hidden="1"/>
    <col min="8292" max="8293" width="15.90625" style="365" hidden="1"/>
    <col min="8294" max="8299" width="16.08984375" style="365" hidden="1"/>
    <col min="8300" max="8300" width="6.08984375" style="365" hidden="1"/>
    <col min="8301" max="8301" width="3" style="365" hidden="1"/>
    <col min="8302" max="8541" width="8.6328125" style="365" hidden="1"/>
    <col min="8542" max="8547" width="14.90625" style="365" hidden="1"/>
    <col min="8548" max="8549" width="15.90625" style="365" hidden="1"/>
    <col min="8550" max="8555" width="16.08984375" style="365" hidden="1"/>
    <col min="8556" max="8556" width="6.08984375" style="365" hidden="1"/>
    <col min="8557" max="8557" width="3" style="365" hidden="1"/>
    <col min="8558" max="8797" width="8.6328125" style="365" hidden="1"/>
    <col min="8798" max="8803" width="14.90625" style="365" hidden="1"/>
    <col min="8804" max="8805" width="15.90625" style="365" hidden="1"/>
    <col min="8806" max="8811" width="16.08984375" style="365" hidden="1"/>
    <col min="8812" max="8812" width="6.08984375" style="365" hidden="1"/>
    <col min="8813" max="8813" width="3" style="365" hidden="1"/>
    <col min="8814" max="9053" width="8.6328125" style="365" hidden="1"/>
    <col min="9054" max="9059" width="14.90625" style="365" hidden="1"/>
    <col min="9060" max="9061" width="15.90625" style="365" hidden="1"/>
    <col min="9062" max="9067" width="16.08984375" style="365" hidden="1"/>
    <col min="9068" max="9068" width="6.08984375" style="365" hidden="1"/>
    <col min="9069" max="9069" width="3" style="365" hidden="1"/>
    <col min="9070" max="9309" width="8.6328125" style="365" hidden="1"/>
    <col min="9310" max="9315" width="14.90625" style="365" hidden="1"/>
    <col min="9316" max="9317" width="15.90625" style="365" hidden="1"/>
    <col min="9318" max="9323" width="16.08984375" style="365" hidden="1"/>
    <col min="9324" max="9324" width="6.08984375" style="365" hidden="1"/>
    <col min="9325" max="9325" width="3" style="365" hidden="1"/>
    <col min="9326" max="9565" width="8.6328125" style="365" hidden="1"/>
    <col min="9566" max="9571" width="14.90625" style="365" hidden="1"/>
    <col min="9572" max="9573" width="15.90625" style="365" hidden="1"/>
    <col min="9574" max="9579" width="16.08984375" style="365" hidden="1"/>
    <col min="9580" max="9580" width="6.08984375" style="365" hidden="1"/>
    <col min="9581" max="9581" width="3" style="365" hidden="1"/>
    <col min="9582" max="9821" width="8.6328125" style="365" hidden="1"/>
    <col min="9822" max="9827" width="14.90625" style="365" hidden="1"/>
    <col min="9828" max="9829" width="15.90625" style="365" hidden="1"/>
    <col min="9830" max="9835" width="16.08984375" style="365" hidden="1"/>
    <col min="9836" max="9836" width="6.08984375" style="365" hidden="1"/>
    <col min="9837" max="9837" width="3" style="365" hidden="1"/>
    <col min="9838" max="10077" width="8.6328125" style="365" hidden="1"/>
    <col min="10078" max="10083" width="14.90625" style="365" hidden="1"/>
    <col min="10084" max="10085" width="15.90625" style="365" hidden="1"/>
    <col min="10086" max="10091" width="16.08984375" style="365" hidden="1"/>
    <col min="10092" max="10092" width="6.08984375" style="365" hidden="1"/>
    <col min="10093" max="10093" width="3" style="365" hidden="1"/>
    <col min="10094" max="10333" width="8.6328125" style="365" hidden="1"/>
    <col min="10334" max="10339" width="14.90625" style="365" hidden="1"/>
    <col min="10340" max="10341" width="15.90625" style="365" hidden="1"/>
    <col min="10342" max="10347" width="16.08984375" style="365" hidden="1"/>
    <col min="10348" max="10348" width="6.08984375" style="365" hidden="1"/>
    <col min="10349" max="10349" width="3" style="365" hidden="1"/>
    <col min="10350" max="10589" width="8.6328125" style="365" hidden="1"/>
    <col min="10590" max="10595" width="14.90625" style="365" hidden="1"/>
    <col min="10596" max="10597" width="15.90625" style="365" hidden="1"/>
    <col min="10598" max="10603" width="16.08984375" style="365" hidden="1"/>
    <col min="10604" max="10604" width="6.08984375" style="365" hidden="1"/>
    <col min="10605" max="10605" width="3" style="365" hidden="1"/>
    <col min="10606" max="10845" width="8.6328125" style="365" hidden="1"/>
    <col min="10846" max="10851" width="14.90625" style="365" hidden="1"/>
    <col min="10852" max="10853" width="15.90625" style="365" hidden="1"/>
    <col min="10854" max="10859" width="16.08984375" style="365" hidden="1"/>
    <col min="10860" max="10860" width="6.08984375" style="365" hidden="1"/>
    <col min="10861" max="10861" width="3" style="365" hidden="1"/>
    <col min="10862" max="11101" width="8.6328125" style="365" hidden="1"/>
    <col min="11102" max="11107" width="14.90625" style="365" hidden="1"/>
    <col min="11108" max="11109" width="15.90625" style="365" hidden="1"/>
    <col min="11110" max="11115" width="16.08984375" style="365" hidden="1"/>
    <col min="11116" max="11116" width="6.08984375" style="365" hidden="1"/>
    <col min="11117" max="11117" width="3" style="365" hidden="1"/>
    <col min="11118" max="11357" width="8.6328125" style="365" hidden="1"/>
    <col min="11358" max="11363" width="14.90625" style="365" hidden="1"/>
    <col min="11364" max="11365" width="15.90625" style="365" hidden="1"/>
    <col min="11366" max="11371" width="16.08984375" style="365" hidden="1"/>
    <col min="11372" max="11372" width="6.08984375" style="365" hidden="1"/>
    <col min="11373" max="11373" width="3" style="365" hidden="1"/>
    <col min="11374" max="11613" width="8.6328125" style="365" hidden="1"/>
    <col min="11614" max="11619" width="14.90625" style="365" hidden="1"/>
    <col min="11620" max="11621" width="15.90625" style="365" hidden="1"/>
    <col min="11622" max="11627" width="16.08984375" style="365" hidden="1"/>
    <col min="11628" max="11628" width="6.08984375" style="365" hidden="1"/>
    <col min="11629" max="11629" width="3" style="365" hidden="1"/>
    <col min="11630" max="11869" width="8.6328125" style="365" hidden="1"/>
    <col min="11870" max="11875" width="14.90625" style="365" hidden="1"/>
    <col min="11876" max="11877" width="15.90625" style="365" hidden="1"/>
    <col min="11878" max="11883" width="16.08984375" style="365" hidden="1"/>
    <col min="11884" max="11884" width="6.08984375" style="365" hidden="1"/>
    <col min="11885" max="11885" width="3" style="365" hidden="1"/>
    <col min="11886" max="12125" width="8.6328125" style="365" hidden="1"/>
    <col min="12126" max="12131" width="14.90625" style="365" hidden="1"/>
    <col min="12132" max="12133" width="15.90625" style="365" hidden="1"/>
    <col min="12134" max="12139" width="16.08984375" style="365" hidden="1"/>
    <col min="12140" max="12140" width="6.08984375" style="365" hidden="1"/>
    <col min="12141" max="12141" width="3" style="365" hidden="1"/>
    <col min="12142" max="12381" width="8.6328125" style="365" hidden="1"/>
    <col min="12382" max="12387" width="14.90625" style="365" hidden="1"/>
    <col min="12388" max="12389" width="15.90625" style="365" hidden="1"/>
    <col min="12390" max="12395" width="16.08984375" style="365" hidden="1"/>
    <col min="12396" max="12396" width="6.08984375" style="365" hidden="1"/>
    <col min="12397" max="12397" width="3" style="365" hidden="1"/>
    <col min="12398" max="12637" width="8.6328125" style="365" hidden="1"/>
    <col min="12638" max="12643" width="14.90625" style="365" hidden="1"/>
    <col min="12644" max="12645" width="15.90625" style="365" hidden="1"/>
    <col min="12646" max="12651" width="16.08984375" style="365" hidden="1"/>
    <col min="12652" max="12652" width="6.08984375" style="365" hidden="1"/>
    <col min="12653" max="12653" width="3" style="365" hidden="1"/>
    <col min="12654" max="12893" width="8.6328125" style="365" hidden="1"/>
    <col min="12894" max="12899" width="14.90625" style="365" hidden="1"/>
    <col min="12900" max="12901" width="15.90625" style="365" hidden="1"/>
    <col min="12902" max="12907" width="16.08984375" style="365" hidden="1"/>
    <col min="12908" max="12908" width="6.08984375" style="365" hidden="1"/>
    <col min="12909" max="12909" width="3" style="365" hidden="1"/>
    <col min="12910" max="13149" width="8.6328125" style="365" hidden="1"/>
    <col min="13150" max="13155" width="14.90625" style="365" hidden="1"/>
    <col min="13156" max="13157" width="15.90625" style="365" hidden="1"/>
    <col min="13158" max="13163" width="16.08984375" style="365" hidden="1"/>
    <col min="13164" max="13164" width="6.08984375" style="365" hidden="1"/>
    <col min="13165" max="13165" width="3" style="365" hidden="1"/>
    <col min="13166" max="13405" width="8.6328125" style="365" hidden="1"/>
    <col min="13406" max="13411" width="14.90625" style="365" hidden="1"/>
    <col min="13412" max="13413" width="15.90625" style="365" hidden="1"/>
    <col min="13414" max="13419" width="16.08984375" style="365" hidden="1"/>
    <col min="13420" max="13420" width="6.08984375" style="365" hidden="1"/>
    <col min="13421" max="13421" width="3" style="365" hidden="1"/>
    <col min="13422" max="13661" width="8.6328125" style="365" hidden="1"/>
    <col min="13662" max="13667" width="14.90625" style="365" hidden="1"/>
    <col min="13668" max="13669" width="15.90625" style="365" hidden="1"/>
    <col min="13670" max="13675" width="16.08984375" style="365" hidden="1"/>
    <col min="13676" max="13676" width="6.08984375" style="365" hidden="1"/>
    <col min="13677" max="13677" width="3" style="365" hidden="1"/>
    <col min="13678" max="13917" width="8.6328125" style="365" hidden="1"/>
    <col min="13918" max="13923" width="14.90625" style="365" hidden="1"/>
    <col min="13924" max="13925" width="15.90625" style="365" hidden="1"/>
    <col min="13926" max="13931" width="16.08984375" style="365" hidden="1"/>
    <col min="13932" max="13932" width="6.08984375" style="365" hidden="1"/>
    <col min="13933" max="13933" width="3" style="365" hidden="1"/>
    <col min="13934" max="14173" width="8.6328125" style="365" hidden="1"/>
    <col min="14174" max="14179" width="14.90625" style="365" hidden="1"/>
    <col min="14180" max="14181" width="15.90625" style="365" hidden="1"/>
    <col min="14182" max="14187" width="16.08984375" style="365" hidden="1"/>
    <col min="14188" max="14188" width="6.08984375" style="365" hidden="1"/>
    <col min="14189" max="14189" width="3" style="365" hidden="1"/>
    <col min="14190" max="14429" width="8.6328125" style="365" hidden="1"/>
    <col min="14430" max="14435" width="14.90625" style="365" hidden="1"/>
    <col min="14436" max="14437" width="15.90625" style="365" hidden="1"/>
    <col min="14438" max="14443" width="16.08984375" style="365" hidden="1"/>
    <col min="14444" max="14444" width="6.08984375" style="365" hidden="1"/>
    <col min="14445" max="14445" width="3" style="365" hidden="1"/>
    <col min="14446" max="14685" width="8.6328125" style="365" hidden="1"/>
    <col min="14686" max="14691" width="14.90625" style="365" hidden="1"/>
    <col min="14692" max="14693" width="15.90625" style="365" hidden="1"/>
    <col min="14694" max="14699" width="16.08984375" style="365" hidden="1"/>
    <col min="14700" max="14700" width="6.08984375" style="365" hidden="1"/>
    <col min="14701" max="14701" width="3" style="365" hidden="1"/>
    <col min="14702" max="14941" width="8.6328125" style="365" hidden="1"/>
    <col min="14942" max="14947" width="14.90625" style="365" hidden="1"/>
    <col min="14948" max="14949" width="15.90625" style="365" hidden="1"/>
    <col min="14950" max="14955" width="16.08984375" style="365" hidden="1"/>
    <col min="14956" max="14956" width="6.08984375" style="365" hidden="1"/>
    <col min="14957" max="14957" width="3" style="365" hidden="1"/>
    <col min="14958" max="15197" width="8.6328125" style="365" hidden="1"/>
    <col min="15198" max="15203" width="14.90625" style="365" hidden="1"/>
    <col min="15204" max="15205" width="15.90625" style="365" hidden="1"/>
    <col min="15206" max="15211" width="16.08984375" style="365" hidden="1"/>
    <col min="15212" max="15212" width="6.08984375" style="365" hidden="1"/>
    <col min="15213" max="15213" width="3" style="365" hidden="1"/>
    <col min="15214" max="15453" width="8.6328125" style="365" hidden="1"/>
    <col min="15454" max="15459" width="14.90625" style="365" hidden="1"/>
    <col min="15460" max="15461" width="15.90625" style="365" hidden="1"/>
    <col min="15462" max="15467" width="16.08984375" style="365" hidden="1"/>
    <col min="15468" max="15468" width="6.08984375" style="365" hidden="1"/>
    <col min="15469" max="15469" width="3" style="365" hidden="1"/>
    <col min="15470" max="15709" width="8.6328125" style="365" hidden="1"/>
    <col min="15710" max="15715" width="14.90625" style="365" hidden="1"/>
    <col min="15716" max="15717" width="15.90625" style="365" hidden="1"/>
    <col min="15718" max="15723" width="16.08984375" style="365" hidden="1"/>
    <col min="15724" max="15724" width="6.08984375" style="365" hidden="1"/>
    <col min="15725" max="15725" width="3" style="365" hidden="1"/>
    <col min="15726" max="15965" width="8.6328125" style="365" hidden="1"/>
    <col min="15966" max="15971" width="14.90625" style="365" hidden="1"/>
    <col min="15972" max="15973" width="15.90625" style="365" hidden="1"/>
    <col min="15974" max="15979" width="16.08984375" style="365" hidden="1"/>
    <col min="15980" max="15980" width="6.08984375" style="365" hidden="1"/>
    <col min="15981" max="15981" width="3" style="365" hidden="1"/>
    <col min="15982" max="16221" width="8.6328125" style="365" hidden="1"/>
    <col min="16222" max="16227" width="14.90625" style="365" hidden="1"/>
    <col min="16228" max="16229" width="15.90625" style="365" hidden="1"/>
    <col min="16230" max="16235" width="16.08984375" style="365" hidden="1"/>
    <col min="16236" max="16236" width="6.08984375" style="365" hidden="1"/>
    <col min="16237" max="16237" width="3" style="365" hidden="1"/>
    <col min="16238" max="16384" width="8.6328125" style="365" hidden="1"/>
  </cols>
  <sheetData>
    <row r="1" spans="1:143" ht="42.75" customHeight="1" x14ac:dyDescent="0.2">
      <c r="A1" s="402"/>
      <c r="B1" s="401"/>
      <c r="DD1" s="365"/>
      <c r="DE1" s="365"/>
    </row>
    <row r="2" spans="1:143" ht="25.5" customHeight="1" x14ac:dyDescent="0.2">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2">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 x14ac:dyDescent="0.2">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 x14ac:dyDescent="0.2">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 x14ac:dyDescent="0.2">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 x14ac:dyDescent="0.2">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 x14ac:dyDescent="0.2">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 x14ac:dyDescent="0.2">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 x14ac:dyDescent="0.2">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596</v>
      </c>
    </row>
    <row r="11" spans="1:143" s="270" customFormat="1" ht="13" x14ac:dyDescent="0.2">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 x14ac:dyDescent="0.2">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596</v>
      </c>
    </row>
    <row r="13" spans="1:143" s="270" customFormat="1" ht="13" x14ac:dyDescent="0.2">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 x14ac:dyDescent="0.2">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 x14ac:dyDescent="0.2">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 x14ac:dyDescent="0.2">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 x14ac:dyDescent="0.2">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 x14ac:dyDescent="0.2">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 x14ac:dyDescent="0.2">
      <c r="DD19" s="365"/>
      <c r="DE19" s="365"/>
    </row>
    <row r="20" spans="1:351" ht="13" x14ac:dyDescent="0.2">
      <c r="DD20" s="365"/>
      <c r="DE20" s="365"/>
    </row>
    <row r="21" spans="1:351" ht="16.5" x14ac:dyDescent="0.2">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6.5" x14ac:dyDescent="0.2">
      <c r="B22" s="366"/>
      <c r="MM22" s="397"/>
    </row>
    <row r="23" spans="1:351" ht="13" x14ac:dyDescent="0.2">
      <c r="B23" s="366"/>
    </row>
    <row r="24" spans="1:351" ht="13" x14ac:dyDescent="0.2">
      <c r="B24" s="366"/>
    </row>
    <row r="25" spans="1:351" ht="13" x14ac:dyDescent="0.2">
      <c r="B25" s="366"/>
    </row>
    <row r="26" spans="1:351" ht="13" x14ac:dyDescent="0.2">
      <c r="B26" s="366"/>
    </row>
    <row r="27" spans="1:351" ht="13" x14ac:dyDescent="0.2">
      <c r="B27" s="366"/>
    </row>
    <row r="28" spans="1:351" ht="13" x14ac:dyDescent="0.2">
      <c r="B28" s="366"/>
    </row>
    <row r="29" spans="1:351" ht="13" x14ac:dyDescent="0.2">
      <c r="B29" s="366"/>
    </row>
    <row r="30" spans="1:351" ht="13" x14ac:dyDescent="0.2">
      <c r="B30" s="366"/>
    </row>
    <row r="31" spans="1:351" ht="13" x14ac:dyDescent="0.2">
      <c r="B31" s="366"/>
    </row>
    <row r="32" spans="1:351" ht="13" x14ac:dyDescent="0.2">
      <c r="B32" s="366"/>
    </row>
    <row r="33" spans="2:109" ht="13" x14ac:dyDescent="0.2">
      <c r="B33" s="366"/>
    </row>
    <row r="34" spans="2:109" ht="13" x14ac:dyDescent="0.2">
      <c r="B34" s="366"/>
    </row>
    <row r="35" spans="2:109" ht="13" x14ac:dyDescent="0.2">
      <c r="B35" s="366"/>
    </row>
    <row r="36" spans="2:109" ht="13" x14ac:dyDescent="0.2">
      <c r="B36" s="366"/>
    </row>
    <row r="37" spans="2:109" ht="13" x14ac:dyDescent="0.2">
      <c r="B37" s="366"/>
    </row>
    <row r="38" spans="2:109" ht="13" x14ac:dyDescent="0.2">
      <c r="B38" s="366"/>
    </row>
    <row r="39" spans="2:109" ht="13" x14ac:dyDescent="0.2">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 x14ac:dyDescent="0.2">
      <c r="B40" s="386"/>
      <c r="DD40" s="386"/>
      <c r="DE40" s="365"/>
    </row>
    <row r="41" spans="2:109" ht="16.5" x14ac:dyDescent="0.2">
      <c r="B41" s="396" t="s">
        <v>595</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 x14ac:dyDescent="0.2">
      <c r="B42" s="366"/>
      <c r="G42" s="382"/>
      <c r="I42" s="381"/>
      <c r="J42" s="381"/>
      <c r="K42" s="381"/>
      <c r="AM42" s="382"/>
      <c r="AN42" s="382" t="s">
        <v>592</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2">
      <c r="B43" s="366"/>
      <c r="AN43" s="1275"/>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 x14ac:dyDescent="0.2">
      <c r="B44" s="366"/>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 x14ac:dyDescent="0.2">
      <c r="B45" s="366"/>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 x14ac:dyDescent="0.2">
      <c r="B46" s="366"/>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 x14ac:dyDescent="0.2">
      <c r="B47" s="366"/>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 x14ac:dyDescent="0.2">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 x14ac:dyDescent="0.2">
      <c r="B49" s="366"/>
      <c r="AN49" s="365" t="s">
        <v>590</v>
      </c>
    </row>
    <row r="50" spans="1:109" ht="13" x14ac:dyDescent="0.2">
      <c r="B50" s="366"/>
      <c r="G50" s="1284"/>
      <c r="H50" s="1284"/>
      <c r="I50" s="1284"/>
      <c r="J50" s="1284"/>
      <c r="K50" s="375"/>
      <c r="L50" s="375"/>
      <c r="M50" s="374"/>
      <c r="N50" s="374"/>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555</v>
      </c>
      <c r="BQ50" s="1288"/>
      <c r="BR50" s="1288"/>
      <c r="BS50" s="1288"/>
      <c r="BT50" s="1288"/>
      <c r="BU50" s="1288"/>
      <c r="BV50" s="1288"/>
      <c r="BW50" s="1288"/>
      <c r="BX50" s="1288" t="s">
        <v>556</v>
      </c>
      <c r="BY50" s="1288"/>
      <c r="BZ50" s="1288"/>
      <c r="CA50" s="1288"/>
      <c r="CB50" s="1288"/>
      <c r="CC50" s="1288"/>
      <c r="CD50" s="1288"/>
      <c r="CE50" s="1288"/>
      <c r="CF50" s="1288" t="s">
        <v>557</v>
      </c>
      <c r="CG50" s="1288"/>
      <c r="CH50" s="1288"/>
      <c r="CI50" s="1288"/>
      <c r="CJ50" s="1288"/>
      <c r="CK50" s="1288"/>
      <c r="CL50" s="1288"/>
      <c r="CM50" s="1288"/>
      <c r="CN50" s="1288" t="s">
        <v>558</v>
      </c>
      <c r="CO50" s="1288"/>
      <c r="CP50" s="1288"/>
      <c r="CQ50" s="1288"/>
      <c r="CR50" s="1288"/>
      <c r="CS50" s="1288"/>
      <c r="CT50" s="1288"/>
      <c r="CU50" s="1288"/>
      <c r="CV50" s="1288" t="s">
        <v>559</v>
      </c>
      <c r="CW50" s="1288"/>
      <c r="CX50" s="1288"/>
      <c r="CY50" s="1288"/>
      <c r="CZ50" s="1288"/>
      <c r="DA50" s="1288"/>
      <c r="DB50" s="1288"/>
      <c r="DC50" s="1288"/>
    </row>
    <row r="51" spans="1:109" ht="13.5" customHeight="1" x14ac:dyDescent="0.2">
      <c r="B51" s="366"/>
      <c r="G51" s="1294"/>
      <c r="H51" s="1294"/>
      <c r="I51" s="1295"/>
      <c r="J51" s="1295"/>
      <c r="K51" s="1292"/>
      <c r="L51" s="1292"/>
      <c r="M51" s="1292"/>
      <c r="N51" s="1292"/>
      <c r="AM51" s="373"/>
      <c r="AN51" s="1289" t="s">
        <v>589</v>
      </c>
      <c r="AO51" s="1289"/>
      <c r="AP51" s="1289"/>
      <c r="AQ51" s="1289"/>
      <c r="AR51" s="1289"/>
      <c r="AS51" s="1289"/>
      <c r="AT51" s="1289"/>
      <c r="AU51" s="1289"/>
      <c r="AV51" s="1289"/>
      <c r="AW51" s="1289"/>
      <c r="AX51" s="1289"/>
      <c r="AY51" s="1289"/>
      <c r="AZ51" s="1289"/>
      <c r="BA51" s="1289"/>
      <c r="BB51" s="1289" t="s">
        <v>587</v>
      </c>
      <c r="BC51" s="1289"/>
      <c r="BD51" s="1289"/>
      <c r="BE51" s="1289"/>
      <c r="BF51" s="1289"/>
      <c r="BG51" s="1289"/>
      <c r="BH51" s="1289"/>
      <c r="BI51" s="1289"/>
      <c r="BJ51" s="1289"/>
      <c r="BK51" s="1289"/>
      <c r="BL51" s="1289"/>
      <c r="BM51" s="1289"/>
      <c r="BN51" s="1289"/>
      <c r="BO51" s="1289"/>
      <c r="BP51" s="1290"/>
      <c r="BQ51" s="1291"/>
      <c r="BR51" s="1291"/>
      <c r="BS51" s="1291"/>
      <c r="BT51" s="1291"/>
      <c r="BU51" s="1291"/>
      <c r="BV51" s="1291"/>
      <c r="BW51" s="1291"/>
      <c r="BX51" s="1290"/>
      <c r="BY51" s="1291"/>
      <c r="BZ51" s="1291"/>
      <c r="CA51" s="1291"/>
      <c r="CB51" s="1291"/>
      <c r="CC51" s="1291"/>
      <c r="CD51" s="1291"/>
      <c r="CE51" s="1291"/>
      <c r="CF51" s="1290"/>
      <c r="CG51" s="1291"/>
      <c r="CH51" s="1291"/>
      <c r="CI51" s="1291"/>
      <c r="CJ51" s="1291"/>
      <c r="CK51" s="1291"/>
      <c r="CL51" s="1291"/>
      <c r="CM51" s="1291"/>
      <c r="CN51" s="1290"/>
      <c r="CO51" s="1291"/>
      <c r="CP51" s="1291"/>
      <c r="CQ51" s="1291"/>
      <c r="CR51" s="1291"/>
      <c r="CS51" s="1291"/>
      <c r="CT51" s="1291"/>
      <c r="CU51" s="1291"/>
      <c r="CV51" s="1290"/>
      <c r="CW51" s="1291"/>
      <c r="CX51" s="1291"/>
      <c r="CY51" s="1291"/>
      <c r="CZ51" s="1291"/>
      <c r="DA51" s="1291"/>
      <c r="DB51" s="1291"/>
      <c r="DC51" s="1291"/>
    </row>
    <row r="52" spans="1:109" ht="13" x14ac:dyDescent="0.2">
      <c r="B52" s="366"/>
      <c r="G52" s="1294"/>
      <c r="H52" s="1294"/>
      <c r="I52" s="1295"/>
      <c r="J52" s="1295"/>
      <c r="K52" s="1292"/>
      <c r="L52" s="1292"/>
      <c r="M52" s="1292"/>
      <c r="N52" s="1292"/>
      <c r="AM52" s="373"/>
      <c r="AN52" s="1289"/>
      <c r="AO52" s="1289"/>
      <c r="AP52" s="1289"/>
      <c r="AQ52" s="1289"/>
      <c r="AR52" s="1289"/>
      <c r="AS52" s="1289"/>
      <c r="AT52" s="1289"/>
      <c r="AU52" s="1289"/>
      <c r="AV52" s="1289"/>
      <c r="AW52" s="1289"/>
      <c r="AX52" s="1289"/>
      <c r="AY52" s="1289"/>
      <c r="AZ52" s="1289"/>
      <c r="BA52" s="1289"/>
      <c r="BB52" s="1289"/>
      <c r="BC52" s="1289"/>
      <c r="BD52" s="1289"/>
      <c r="BE52" s="1289"/>
      <c r="BF52" s="1289"/>
      <c r="BG52" s="1289"/>
      <c r="BH52" s="1289"/>
      <c r="BI52" s="1289"/>
      <c r="BJ52" s="1289"/>
      <c r="BK52" s="1289"/>
      <c r="BL52" s="1289"/>
      <c r="BM52" s="1289"/>
      <c r="BN52" s="1289"/>
      <c r="BO52" s="1289"/>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ht="13" x14ac:dyDescent="0.2">
      <c r="A53" s="381"/>
      <c r="B53" s="366"/>
      <c r="G53" s="1294"/>
      <c r="H53" s="1294"/>
      <c r="I53" s="1284"/>
      <c r="J53" s="1284"/>
      <c r="K53" s="1292"/>
      <c r="L53" s="1292"/>
      <c r="M53" s="1292"/>
      <c r="N53" s="1292"/>
      <c r="AM53" s="373"/>
      <c r="AN53" s="1289"/>
      <c r="AO53" s="1289"/>
      <c r="AP53" s="1289"/>
      <c r="AQ53" s="1289"/>
      <c r="AR53" s="1289"/>
      <c r="AS53" s="1289"/>
      <c r="AT53" s="1289"/>
      <c r="AU53" s="1289"/>
      <c r="AV53" s="1289"/>
      <c r="AW53" s="1289"/>
      <c r="AX53" s="1289"/>
      <c r="AY53" s="1289"/>
      <c r="AZ53" s="1289"/>
      <c r="BA53" s="1289"/>
      <c r="BB53" s="1289" t="s">
        <v>594</v>
      </c>
      <c r="BC53" s="1289"/>
      <c r="BD53" s="1289"/>
      <c r="BE53" s="1289"/>
      <c r="BF53" s="1289"/>
      <c r="BG53" s="1289"/>
      <c r="BH53" s="1289"/>
      <c r="BI53" s="1289"/>
      <c r="BJ53" s="1289"/>
      <c r="BK53" s="1289"/>
      <c r="BL53" s="1289"/>
      <c r="BM53" s="1289"/>
      <c r="BN53" s="1289"/>
      <c r="BO53" s="1289"/>
      <c r="BP53" s="1290"/>
      <c r="BQ53" s="1291"/>
      <c r="BR53" s="1291"/>
      <c r="BS53" s="1291"/>
      <c r="BT53" s="1291"/>
      <c r="BU53" s="1291"/>
      <c r="BV53" s="1291"/>
      <c r="BW53" s="1291"/>
      <c r="BX53" s="1290"/>
      <c r="BY53" s="1291"/>
      <c r="BZ53" s="1291"/>
      <c r="CA53" s="1291"/>
      <c r="CB53" s="1291"/>
      <c r="CC53" s="1291"/>
      <c r="CD53" s="1291"/>
      <c r="CE53" s="1291"/>
      <c r="CF53" s="1290"/>
      <c r="CG53" s="1291"/>
      <c r="CH53" s="1291"/>
      <c r="CI53" s="1291"/>
      <c r="CJ53" s="1291"/>
      <c r="CK53" s="1291"/>
      <c r="CL53" s="1291"/>
      <c r="CM53" s="1291"/>
      <c r="CN53" s="1290"/>
      <c r="CO53" s="1291"/>
      <c r="CP53" s="1291"/>
      <c r="CQ53" s="1291"/>
      <c r="CR53" s="1291"/>
      <c r="CS53" s="1291"/>
      <c r="CT53" s="1291"/>
      <c r="CU53" s="1291"/>
      <c r="CV53" s="1290"/>
      <c r="CW53" s="1291"/>
      <c r="CX53" s="1291"/>
      <c r="CY53" s="1291"/>
      <c r="CZ53" s="1291"/>
      <c r="DA53" s="1291"/>
      <c r="DB53" s="1291"/>
      <c r="DC53" s="1291"/>
    </row>
    <row r="54" spans="1:109" ht="13" x14ac:dyDescent="0.2">
      <c r="A54" s="381"/>
      <c r="B54" s="366"/>
      <c r="G54" s="1294"/>
      <c r="H54" s="1294"/>
      <c r="I54" s="1284"/>
      <c r="J54" s="1284"/>
      <c r="K54" s="1292"/>
      <c r="L54" s="1292"/>
      <c r="M54" s="1292"/>
      <c r="N54" s="1292"/>
      <c r="AM54" s="373"/>
      <c r="AN54" s="1289"/>
      <c r="AO54" s="1289"/>
      <c r="AP54" s="1289"/>
      <c r="AQ54" s="1289"/>
      <c r="AR54" s="1289"/>
      <c r="AS54" s="1289"/>
      <c r="AT54" s="1289"/>
      <c r="AU54" s="1289"/>
      <c r="AV54" s="1289"/>
      <c r="AW54" s="1289"/>
      <c r="AX54" s="1289"/>
      <c r="AY54" s="1289"/>
      <c r="AZ54" s="1289"/>
      <c r="BA54" s="1289"/>
      <c r="BB54" s="1289"/>
      <c r="BC54" s="1289"/>
      <c r="BD54" s="1289"/>
      <c r="BE54" s="1289"/>
      <c r="BF54" s="1289"/>
      <c r="BG54" s="1289"/>
      <c r="BH54" s="1289"/>
      <c r="BI54" s="1289"/>
      <c r="BJ54" s="1289"/>
      <c r="BK54" s="1289"/>
      <c r="BL54" s="1289"/>
      <c r="BM54" s="1289"/>
      <c r="BN54" s="1289"/>
      <c r="BO54" s="1289"/>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ht="13" x14ac:dyDescent="0.2">
      <c r="A55" s="381"/>
      <c r="B55" s="366"/>
      <c r="G55" s="1284"/>
      <c r="H55" s="1284"/>
      <c r="I55" s="1284"/>
      <c r="J55" s="1284"/>
      <c r="K55" s="1292"/>
      <c r="L55" s="1292"/>
      <c r="M55" s="1292"/>
      <c r="N55" s="1292"/>
      <c r="AN55" s="1288" t="s">
        <v>588</v>
      </c>
      <c r="AO55" s="1288"/>
      <c r="AP55" s="1288"/>
      <c r="AQ55" s="1288"/>
      <c r="AR55" s="1288"/>
      <c r="AS55" s="1288"/>
      <c r="AT55" s="1288"/>
      <c r="AU55" s="1288"/>
      <c r="AV55" s="1288"/>
      <c r="AW55" s="1288"/>
      <c r="AX55" s="1288"/>
      <c r="AY55" s="1288"/>
      <c r="AZ55" s="1288"/>
      <c r="BA55" s="1288"/>
      <c r="BB55" s="1289" t="s">
        <v>587</v>
      </c>
      <c r="BC55" s="1289"/>
      <c r="BD55" s="1289"/>
      <c r="BE55" s="1289"/>
      <c r="BF55" s="1289"/>
      <c r="BG55" s="1289"/>
      <c r="BH55" s="1289"/>
      <c r="BI55" s="1289"/>
      <c r="BJ55" s="1289"/>
      <c r="BK55" s="1289"/>
      <c r="BL55" s="1289"/>
      <c r="BM55" s="1289"/>
      <c r="BN55" s="1289"/>
      <c r="BO55" s="1289"/>
      <c r="BP55" s="1290"/>
      <c r="BQ55" s="1291"/>
      <c r="BR55" s="1291"/>
      <c r="BS55" s="1291"/>
      <c r="BT55" s="1291"/>
      <c r="BU55" s="1291"/>
      <c r="BV55" s="1291"/>
      <c r="BW55" s="1291"/>
      <c r="BX55" s="1290"/>
      <c r="BY55" s="1291"/>
      <c r="BZ55" s="1291"/>
      <c r="CA55" s="1291"/>
      <c r="CB55" s="1291"/>
      <c r="CC55" s="1291"/>
      <c r="CD55" s="1291"/>
      <c r="CE55" s="1291"/>
      <c r="CF55" s="1290"/>
      <c r="CG55" s="1291"/>
      <c r="CH55" s="1291"/>
      <c r="CI55" s="1291"/>
      <c r="CJ55" s="1291"/>
      <c r="CK55" s="1291"/>
      <c r="CL55" s="1291"/>
      <c r="CM55" s="1291"/>
      <c r="CN55" s="1290"/>
      <c r="CO55" s="1291"/>
      <c r="CP55" s="1291"/>
      <c r="CQ55" s="1291"/>
      <c r="CR55" s="1291"/>
      <c r="CS55" s="1291"/>
      <c r="CT55" s="1291"/>
      <c r="CU55" s="1291"/>
      <c r="CV55" s="1290"/>
      <c r="CW55" s="1291"/>
      <c r="CX55" s="1291"/>
      <c r="CY55" s="1291"/>
      <c r="CZ55" s="1291"/>
      <c r="DA55" s="1291"/>
      <c r="DB55" s="1291"/>
      <c r="DC55" s="1291"/>
    </row>
    <row r="56" spans="1:109" ht="13" x14ac:dyDescent="0.2">
      <c r="A56" s="381"/>
      <c r="B56" s="366"/>
      <c r="G56" s="1284"/>
      <c r="H56" s="1284"/>
      <c r="I56" s="1284"/>
      <c r="J56" s="1284"/>
      <c r="K56" s="1292"/>
      <c r="L56" s="1292"/>
      <c r="M56" s="1292"/>
      <c r="N56" s="1292"/>
      <c r="AN56" s="1288"/>
      <c r="AO56" s="1288"/>
      <c r="AP56" s="1288"/>
      <c r="AQ56" s="1288"/>
      <c r="AR56" s="1288"/>
      <c r="AS56" s="1288"/>
      <c r="AT56" s="1288"/>
      <c r="AU56" s="1288"/>
      <c r="AV56" s="1288"/>
      <c r="AW56" s="1288"/>
      <c r="AX56" s="1288"/>
      <c r="AY56" s="1288"/>
      <c r="AZ56" s="1288"/>
      <c r="BA56" s="1288"/>
      <c r="BB56" s="1289"/>
      <c r="BC56" s="1289"/>
      <c r="BD56" s="1289"/>
      <c r="BE56" s="1289"/>
      <c r="BF56" s="1289"/>
      <c r="BG56" s="1289"/>
      <c r="BH56" s="1289"/>
      <c r="BI56" s="1289"/>
      <c r="BJ56" s="1289"/>
      <c r="BK56" s="1289"/>
      <c r="BL56" s="1289"/>
      <c r="BM56" s="1289"/>
      <c r="BN56" s="1289"/>
      <c r="BO56" s="1289"/>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1" customFormat="1" ht="13" x14ac:dyDescent="0.2">
      <c r="B57" s="387"/>
      <c r="G57" s="1284"/>
      <c r="H57" s="1284"/>
      <c r="I57" s="1293"/>
      <c r="J57" s="1293"/>
      <c r="K57" s="1292"/>
      <c r="L57" s="1292"/>
      <c r="M57" s="1292"/>
      <c r="N57" s="1292"/>
      <c r="AM57" s="365"/>
      <c r="AN57" s="1288"/>
      <c r="AO57" s="1288"/>
      <c r="AP57" s="1288"/>
      <c r="AQ57" s="1288"/>
      <c r="AR57" s="1288"/>
      <c r="AS57" s="1288"/>
      <c r="AT57" s="1288"/>
      <c r="AU57" s="1288"/>
      <c r="AV57" s="1288"/>
      <c r="AW57" s="1288"/>
      <c r="AX57" s="1288"/>
      <c r="AY57" s="1288"/>
      <c r="AZ57" s="1288"/>
      <c r="BA57" s="1288"/>
      <c r="BB57" s="1289" t="s">
        <v>594</v>
      </c>
      <c r="BC57" s="1289"/>
      <c r="BD57" s="1289"/>
      <c r="BE57" s="1289"/>
      <c r="BF57" s="1289"/>
      <c r="BG57" s="1289"/>
      <c r="BH57" s="1289"/>
      <c r="BI57" s="1289"/>
      <c r="BJ57" s="1289"/>
      <c r="BK57" s="1289"/>
      <c r="BL57" s="1289"/>
      <c r="BM57" s="1289"/>
      <c r="BN57" s="1289"/>
      <c r="BO57" s="1289"/>
      <c r="BP57" s="1290"/>
      <c r="BQ57" s="1291"/>
      <c r="BR57" s="1291"/>
      <c r="BS57" s="1291"/>
      <c r="BT57" s="1291"/>
      <c r="BU57" s="1291"/>
      <c r="BV57" s="1291"/>
      <c r="BW57" s="1291"/>
      <c r="BX57" s="1290"/>
      <c r="BY57" s="1291"/>
      <c r="BZ57" s="1291"/>
      <c r="CA57" s="1291"/>
      <c r="CB57" s="1291"/>
      <c r="CC57" s="1291"/>
      <c r="CD57" s="1291"/>
      <c r="CE57" s="1291"/>
      <c r="CF57" s="1290"/>
      <c r="CG57" s="1291"/>
      <c r="CH57" s="1291"/>
      <c r="CI57" s="1291"/>
      <c r="CJ57" s="1291"/>
      <c r="CK57" s="1291"/>
      <c r="CL57" s="1291"/>
      <c r="CM57" s="1291"/>
      <c r="CN57" s="1290"/>
      <c r="CO57" s="1291"/>
      <c r="CP57" s="1291"/>
      <c r="CQ57" s="1291"/>
      <c r="CR57" s="1291"/>
      <c r="CS57" s="1291"/>
      <c r="CT57" s="1291"/>
      <c r="CU57" s="1291"/>
      <c r="CV57" s="1290"/>
      <c r="CW57" s="1291"/>
      <c r="CX57" s="1291"/>
      <c r="CY57" s="1291"/>
      <c r="CZ57" s="1291"/>
      <c r="DA57" s="1291"/>
      <c r="DB57" s="1291"/>
      <c r="DC57" s="1291"/>
      <c r="DD57" s="392"/>
      <c r="DE57" s="387"/>
    </row>
    <row r="58" spans="1:109" s="381" customFormat="1" ht="13" x14ac:dyDescent="0.2">
      <c r="A58" s="365"/>
      <c r="B58" s="387"/>
      <c r="G58" s="1284"/>
      <c r="H58" s="1284"/>
      <c r="I58" s="1293"/>
      <c r="J58" s="1293"/>
      <c r="K58" s="1292"/>
      <c r="L58" s="1292"/>
      <c r="M58" s="1292"/>
      <c r="N58" s="1292"/>
      <c r="AM58" s="365"/>
      <c r="AN58" s="1288"/>
      <c r="AO58" s="1288"/>
      <c r="AP58" s="1288"/>
      <c r="AQ58" s="1288"/>
      <c r="AR58" s="1288"/>
      <c r="AS58" s="1288"/>
      <c r="AT58" s="1288"/>
      <c r="AU58" s="1288"/>
      <c r="AV58" s="1288"/>
      <c r="AW58" s="1288"/>
      <c r="AX58" s="1288"/>
      <c r="AY58" s="1288"/>
      <c r="AZ58" s="1288"/>
      <c r="BA58" s="1288"/>
      <c r="BB58" s="1289"/>
      <c r="BC58" s="1289"/>
      <c r="BD58" s="1289"/>
      <c r="BE58" s="1289"/>
      <c r="BF58" s="1289"/>
      <c r="BG58" s="1289"/>
      <c r="BH58" s="1289"/>
      <c r="BI58" s="1289"/>
      <c r="BJ58" s="1289"/>
      <c r="BK58" s="1289"/>
      <c r="BL58" s="1289"/>
      <c r="BM58" s="1289"/>
      <c r="BN58" s="1289"/>
      <c r="BO58" s="1289"/>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92"/>
      <c r="DE58" s="387"/>
    </row>
    <row r="59" spans="1:109" s="381" customFormat="1" ht="13" x14ac:dyDescent="0.2">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 x14ac:dyDescent="0.2">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 x14ac:dyDescent="0.2">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 x14ac:dyDescent="0.2">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6.5" x14ac:dyDescent="0.2">
      <c r="B63" s="385" t="s">
        <v>593</v>
      </c>
    </row>
    <row r="64" spans="1:109" ht="13" x14ac:dyDescent="0.2">
      <c r="B64" s="366"/>
      <c r="G64" s="382"/>
      <c r="I64" s="384"/>
      <c r="J64" s="384"/>
      <c r="K64" s="384"/>
      <c r="L64" s="384"/>
      <c r="M64" s="384"/>
      <c r="N64" s="383"/>
      <c r="AM64" s="382"/>
      <c r="AN64" s="382" t="s">
        <v>592</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 x14ac:dyDescent="0.2">
      <c r="B65" s="366"/>
      <c r="AN65" s="1275" t="s">
        <v>591</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 x14ac:dyDescent="0.2">
      <c r="B66" s="366"/>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 x14ac:dyDescent="0.2">
      <c r="B67" s="366"/>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 x14ac:dyDescent="0.2">
      <c r="B68" s="366"/>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 x14ac:dyDescent="0.2">
      <c r="B69" s="366"/>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 x14ac:dyDescent="0.2">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 x14ac:dyDescent="0.2">
      <c r="B71" s="366"/>
      <c r="G71" s="376"/>
      <c r="I71" s="379"/>
      <c r="J71" s="378"/>
      <c r="K71" s="378"/>
      <c r="L71" s="377"/>
      <c r="M71" s="378"/>
      <c r="N71" s="377"/>
      <c r="AM71" s="376"/>
      <c r="AN71" s="365" t="s">
        <v>590</v>
      </c>
    </row>
    <row r="72" spans="2:107" ht="13" x14ac:dyDescent="0.2">
      <c r="B72" s="366"/>
      <c r="G72" s="1284"/>
      <c r="H72" s="1284"/>
      <c r="I72" s="1284"/>
      <c r="J72" s="1284"/>
      <c r="K72" s="375"/>
      <c r="L72" s="375"/>
      <c r="M72" s="374"/>
      <c r="N72" s="374"/>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555</v>
      </c>
      <c r="BQ72" s="1288"/>
      <c r="BR72" s="1288"/>
      <c r="BS72" s="1288"/>
      <c r="BT72" s="1288"/>
      <c r="BU72" s="1288"/>
      <c r="BV72" s="1288"/>
      <c r="BW72" s="1288"/>
      <c r="BX72" s="1288" t="s">
        <v>556</v>
      </c>
      <c r="BY72" s="1288"/>
      <c r="BZ72" s="1288"/>
      <c r="CA72" s="1288"/>
      <c r="CB72" s="1288"/>
      <c r="CC72" s="1288"/>
      <c r="CD72" s="1288"/>
      <c r="CE72" s="1288"/>
      <c r="CF72" s="1288" t="s">
        <v>557</v>
      </c>
      <c r="CG72" s="1288"/>
      <c r="CH72" s="1288"/>
      <c r="CI72" s="1288"/>
      <c r="CJ72" s="1288"/>
      <c r="CK72" s="1288"/>
      <c r="CL72" s="1288"/>
      <c r="CM72" s="1288"/>
      <c r="CN72" s="1288" t="s">
        <v>558</v>
      </c>
      <c r="CO72" s="1288"/>
      <c r="CP72" s="1288"/>
      <c r="CQ72" s="1288"/>
      <c r="CR72" s="1288"/>
      <c r="CS72" s="1288"/>
      <c r="CT72" s="1288"/>
      <c r="CU72" s="1288"/>
      <c r="CV72" s="1288" t="s">
        <v>559</v>
      </c>
      <c r="CW72" s="1288"/>
      <c r="CX72" s="1288"/>
      <c r="CY72" s="1288"/>
      <c r="CZ72" s="1288"/>
      <c r="DA72" s="1288"/>
      <c r="DB72" s="1288"/>
      <c r="DC72" s="1288"/>
    </row>
    <row r="73" spans="2:107" ht="13" x14ac:dyDescent="0.2">
      <c r="B73" s="366"/>
      <c r="G73" s="1294"/>
      <c r="H73" s="1294"/>
      <c r="I73" s="1294"/>
      <c r="J73" s="1294"/>
      <c r="K73" s="1296"/>
      <c r="L73" s="1296"/>
      <c r="M73" s="1296"/>
      <c r="N73" s="1296"/>
      <c r="AM73" s="373"/>
      <c r="AN73" s="1289" t="s">
        <v>589</v>
      </c>
      <c r="AO73" s="1289"/>
      <c r="AP73" s="1289"/>
      <c r="AQ73" s="1289"/>
      <c r="AR73" s="1289"/>
      <c r="AS73" s="1289"/>
      <c r="AT73" s="1289"/>
      <c r="AU73" s="1289"/>
      <c r="AV73" s="1289"/>
      <c r="AW73" s="1289"/>
      <c r="AX73" s="1289"/>
      <c r="AY73" s="1289"/>
      <c r="AZ73" s="1289"/>
      <c r="BA73" s="1289"/>
      <c r="BB73" s="1289" t="s">
        <v>587</v>
      </c>
      <c r="BC73" s="1289"/>
      <c r="BD73" s="1289"/>
      <c r="BE73" s="1289"/>
      <c r="BF73" s="1289"/>
      <c r="BG73" s="1289"/>
      <c r="BH73" s="1289"/>
      <c r="BI73" s="1289"/>
      <c r="BJ73" s="1289"/>
      <c r="BK73" s="1289"/>
      <c r="BL73" s="1289"/>
      <c r="BM73" s="1289"/>
      <c r="BN73" s="1289"/>
      <c r="BO73" s="1289"/>
      <c r="BP73" s="1291"/>
      <c r="BQ73" s="1291"/>
      <c r="BR73" s="1291"/>
      <c r="BS73" s="1291"/>
      <c r="BT73" s="1291"/>
      <c r="BU73" s="1291"/>
      <c r="BV73" s="1291"/>
      <c r="BW73" s="1291"/>
      <c r="BX73" s="1291"/>
      <c r="BY73" s="1291"/>
      <c r="BZ73" s="1291"/>
      <c r="CA73" s="1291"/>
      <c r="CB73" s="1291"/>
      <c r="CC73" s="1291"/>
      <c r="CD73" s="1291"/>
      <c r="CE73" s="1291"/>
      <c r="CF73" s="1291"/>
      <c r="CG73" s="1291"/>
      <c r="CH73" s="1291"/>
      <c r="CI73" s="1291"/>
      <c r="CJ73" s="1291"/>
      <c r="CK73" s="1291"/>
      <c r="CL73" s="1291"/>
      <c r="CM73" s="1291"/>
      <c r="CN73" s="1291"/>
      <c r="CO73" s="1291"/>
      <c r="CP73" s="1291"/>
      <c r="CQ73" s="1291"/>
      <c r="CR73" s="1291"/>
      <c r="CS73" s="1291"/>
      <c r="CT73" s="1291"/>
      <c r="CU73" s="1291"/>
      <c r="CV73" s="1291"/>
      <c r="CW73" s="1291"/>
      <c r="CX73" s="1291"/>
      <c r="CY73" s="1291"/>
      <c r="CZ73" s="1291"/>
      <c r="DA73" s="1291"/>
      <c r="DB73" s="1291"/>
      <c r="DC73" s="1291"/>
    </row>
    <row r="74" spans="2:107" ht="13" x14ac:dyDescent="0.2">
      <c r="B74" s="366"/>
      <c r="G74" s="1294"/>
      <c r="H74" s="1294"/>
      <c r="I74" s="1294"/>
      <c r="J74" s="1294"/>
      <c r="K74" s="1296"/>
      <c r="L74" s="1296"/>
      <c r="M74" s="1296"/>
      <c r="N74" s="1296"/>
      <c r="AM74" s="373"/>
      <c r="AN74" s="1289"/>
      <c r="AO74" s="1289"/>
      <c r="AP74" s="1289"/>
      <c r="AQ74" s="1289"/>
      <c r="AR74" s="1289"/>
      <c r="AS74" s="1289"/>
      <c r="AT74" s="1289"/>
      <c r="AU74" s="1289"/>
      <c r="AV74" s="1289"/>
      <c r="AW74" s="1289"/>
      <c r="AX74" s="1289"/>
      <c r="AY74" s="1289"/>
      <c r="AZ74" s="1289"/>
      <c r="BA74" s="1289"/>
      <c r="BB74" s="1289"/>
      <c r="BC74" s="1289"/>
      <c r="BD74" s="1289"/>
      <c r="BE74" s="1289"/>
      <c r="BF74" s="1289"/>
      <c r="BG74" s="1289"/>
      <c r="BH74" s="1289"/>
      <c r="BI74" s="1289"/>
      <c r="BJ74" s="1289"/>
      <c r="BK74" s="1289"/>
      <c r="BL74" s="1289"/>
      <c r="BM74" s="1289"/>
      <c r="BN74" s="1289"/>
      <c r="BO74" s="1289"/>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ht="13" x14ac:dyDescent="0.2">
      <c r="B75" s="366"/>
      <c r="G75" s="1294"/>
      <c r="H75" s="1294"/>
      <c r="I75" s="1284"/>
      <c r="J75" s="1284"/>
      <c r="K75" s="1292"/>
      <c r="L75" s="1292"/>
      <c r="M75" s="1292"/>
      <c r="N75" s="1292"/>
      <c r="AM75" s="373"/>
      <c r="AN75" s="1289"/>
      <c r="AO75" s="1289"/>
      <c r="AP75" s="1289"/>
      <c r="AQ75" s="1289"/>
      <c r="AR75" s="1289"/>
      <c r="AS75" s="1289"/>
      <c r="AT75" s="1289"/>
      <c r="AU75" s="1289"/>
      <c r="AV75" s="1289"/>
      <c r="AW75" s="1289"/>
      <c r="AX75" s="1289"/>
      <c r="AY75" s="1289"/>
      <c r="AZ75" s="1289"/>
      <c r="BA75" s="1289"/>
      <c r="BB75" s="1289" t="s">
        <v>586</v>
      </c>
      <c r="BC75" s="1289"/>
      <c r="BD75" s="1289"/>
      <c r="BE75" s="1289"/>
      <c r="BF75" s="1289"/>
      <c r="BG75" s="1289"/>
      <c r="BH75" s="1289"/>
      <c r="BI75" s="1289"/>
      <c r="BJ75" s="1289"/>
      <c r="BK75" s="1289"/>
      <c r="BL75" s="1289"/>
      <c r="BM75" s="1289"/>
      <c r="BN75" s="1289"/>
      <c r="BO75" s="1289"/>
      <c r="BP75" s="1291">
        <v>14.1</v>
      </c>
      <c r="BQ75" s="1291"/>
      <c r="BR75" s="1291"/>
      <c r="BS75" s="1291"/>
      <c r="BT75" s="1291"/>
      <c r="BU75" s="1291"/>
      <c r="BV75" s="1291"/>
      <c r="BW75" s="1291"/>
      <c r="BX75" s="1291">
        <v>12.7</v>
      </c>
      <c r="BY75" s="1291"/>
      <c r="BZ75" s="1291"/>
      <c r="CA75" s="1291"/>
      <c r="CB75" s="1291"/>
      <c r="CC75" s="1291"/>
      <c r="CD75" s="1291"/>
      <c r="CE75" s="1291"/>
      <c r="CF75" s="1291">
        <v>11.2</v>
      </c>
      <c r="CG75" s="1291"/>
      <c r="CH75" s="1291"/>
      <c r="CI75" s="1291"/>
      <c r="CJ75" s="1291"/>
      <c r="CK75" s="1291"/>
      <c r="CL75" s="1291"/>
      <c r="CM75" s="1291"/>
      <c r="CN75" s="1291">
        <v>10.5</v>
      </c>
      <c r="CO75" s="1291"/>
      <c r="CP75" s="1291"/>
      <c r="CQ75" s="1291"/>
      <c r="CR75" s="1291"/>
      <c r="CS75" s="1291"/>
      <c r="CT75" s="1291"/>
      <c r="CU75" s="1291"/>
      <c r="CV75" s="1291">
        <v>9.8000000000000007</v>
      </c>
      <c r="CW75" s="1291"/>
      <c r="CX75" s="1291"/>
      <c r="CY75" s="1291"/>
      <c r="CZ75" s="1291"/>
      <c r="DA75" s="1291"/>
      <c r="DB75" s="1291"/>
      <c r="DC75" s="1291"/>
    </row>
    <row r="76" spans="2:107" ht="13" x14ac:dyDescent="0.2">
      <c r="B76" s="366"/>
      <c r="G76" s="1294"/>
      <c r="H76" s="1294"/>
      <c r="I76" s="1284"/>
      <c r="J76" s="1284"/>
      <c r="K76" s="1292"/>
      <c r="L76" s="1292"/>
      <c r="M76" s="1292"/>
      <c r="N76" s="1292"/>
      <c r="AM76" s="373"/>
      <c r="AN76" s="1289"/>
      <c r="AO76" s="1289"/>
      <c r="AP76" s="1289"/>
      <c r="AQ76" s="1289"/>
      <c r="AR76" s="1289"/>
      <c r="AS76" s="1289"/>
      <c r="AT76" s="1289"/>
      <c r="AU76" s="1289"/>
      <c r="AV76" s="1289"/>
      <c r="AW76" s="1289"/>
      <c r="AX76" s="1289"/>
      <c r="AY76" s="1289"/>
      <c r="AZ76" s="1289"/>
      <c r="BA76" s="1289"/>
      <c r="BB76" s="1289"/>
      <c r="BC76" s="1289"/>
      <c r="BD76" s="1289"/>
      <c r="BE76" s="1289"/>
      <c r="BF76" s="1289"/>
      <c r="BG76" s="1289"/>
      <c r="BH76" s="1289"/>
      <c r="BI76" s="1289"/>
      <c r="BJ76" s="1289"/>
      <c r="BK76" s="1289"/>
      <c r="BL76" s="1289"/>
      <c r="BM76" s="1289"/>
      <c r="BN76" s="1289"/>
      <c r="BO76" s="1289"/>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ht="13" x14ac:dyDescent="0.2">
      <c r="B77" s="366"/>
      <c r="G77" s="1284"/>
      <c r="H77" s="1284"/>
      <c r="I77" s="1284"/>
      <c r="J77" s="1284"/>
      <c r="K77" s="1296"/>
      <c r="L77" s="1296"/>
      <c r="M77" s="1296"/>
      <c r="N77" s="1296"/>
      <c r="AN77" s="1288" t="s">
        <v>588</v>
      </c>
      <c r="AO77" s="1288"/>
      <c r="AP77" s="1288"/>
      <c r="AQ77" s="1288"/>
      <c r="AR77" s="1288"/>
      <c r="AS77" s="1288"/>
      <c r="AT77" s="1288"/>
      <c r="AU77" s="1288"/>
      <c r="AV77" s="1288"/>
      <c r="AW77" s="1288"/>
      <c r="AX77" s="1288"/>
      <c r="AY77" s="1288"/>
      <c r="AZ77" s="1288"/>
      <c r="BA77" s="1288"/>
      <c r="BB77" s="1289" t="s">
        <v>587</v>
      </c>
      <c r="BC77" s="1289"/>
      <c r="BD77" s="1289"/>
      <c r="BE77" s="1289"/>
      <c r="BF77" s="1289"/>
      <c r="BG77" s="1289"/>
      <c r="BH77" s="1289"/>
      <c r="BI77" s="1289"/>
      <c r="BJ77" s="1289"/>
      <c r="BK77" s="1289"/>
      <c r="BL77" s="1289"/>
      <c r="BM77" s="1289"/>
      <c r="BN77" s="1289"/>
      <c r="BO77" s="1289"/>
      <c r="BP77" s="1291">
        <v>0</v>
      </c>
      <c r="BQ77" s="1291"/>
      <c r="BR77" s="1291"/>
      <c r="BS77" s="1291"/>
      <c r="BT77" s="1291"/>
      <c r="BU77" s="1291"/>
      <c r="BV77" s="1291"/>
      <c r="BW77" s="1291"/>
      <c r="BX77" s="1291">
        <v>0</v>
      </c>
      <c r="BY77" s="1291"/>
      <c r="BZ77" s="1291"/>
      <c r="CA77" s="1291"/>
      <c r="CB77" s="1291"/>
      <c r="CC77" s="1291"/>
      <c r="CD77" s="1291"/>
      <c r="CE77" s="1291"/>
      <c r="CF77" s="1291">
        <v>0</v>
      </c>
      <c r="CG77" s="1291"/>
      <c r="CH77" s="1291"/>
      <c r="CI77" s="1291"/>
      <c r="CJ77" s="1291"/>
      <c r="CK77" s="1291"/>
      <c r="CL77" s="1291"/>
      <c r="CM77" s="1291"/>
      <c r="CN77" s="1291">
        <v>0</v>
      </c>
      <c r="CO77" s="1291"/>
      <c r="CP77" s="1291"/>
      <c r="CQ77" s="1291"/>
      <c r="CR77" s="1291"/>
      <c r="CS77" s="1291"/>
      <c r="CT77" s="1291"/>
      <c r="CU77" s="1291"/>
      <c r="CV77" s="1291">
        <v>0</v>
      </c>
      <c r="CW77" s="1291"/>
      <c r="CX77" s="1291"/>
      <c r="CY77" s="1291"/>
      <c r="CZ77" s="1291"/>
      <c r="DA77" s="1291"/>
      <c r="DB77" s="1291"/>
      <c r="DC77" s="1291"/>
    </row>
    <row r="78" spans="2:107" ht="13" x14ac:dyDescent="0.2">
      <c r="B78" s="366"/>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89"/>
      <c r="BC78" s="1289"/>
      <c r="BD78" s="1289"/>
      <c r="BE78" s="1289"/>
      <c r="BF78" s="1289"/>
      <c r="BG78" s="1289"/>
      <c r="BH78" s="1289"/>
      <c r="BI78" s="1289"/>
      <c r="BJ78" s="1289"/>
      <c r="BK78" s="1289"/>
      <c r="BL78" s="1289"/>
      <c r="BM78" s="1289"/>
      <c r="BN78" s="1289"/>
      <c r="BO78" s="1289"/>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ht="13" x14ac:dyDescent="0.2">
      <c r="B79" s="366"/>
      <c r="G79" s="1284"/>
      <c r="H79" s="1284"/>
      <c r="I79" s="1293"/>
      <c r="J79" s="1293"/>
      <c r="K79" s="1297"/>
      <c r="L79" s="1297"/>
      <c r="M79" s="1297"/>
      <c r="N79" s="1297"/>
      <c r="AN79" s="1288"/>
      <c r="AO79" s="1288"/>
      <c r="AP79" s="1288"/>
      <c r="AQ79" s="1288"/>
      <c r="AR79" s="1288"/>
      <c r="AS79" s="1288"/>
      <c r="AT79" s="1288"/>
      <c r="AU79" s="1288"/>
      <c r="AV79" s="1288"/>
      <c r="AW79" s="1288"/>
      <c r="AX79" s="1288"/>
      <c r="AY79" s="1288"/>
      <c r="AZ79" s="1288"/>
      <c r="BA79" s="1288"/>
      <c r="BB79" s="1289" t="s">
        <v>586</v>
      </c>
      <c r="BC79" s="1289"/>
      <c r="BD79" s="1289"/>
      <c r="BE79" s="1289"/>
      <c r="BF79" s="1289"/>
      <c r="BG79" s="1289"/>
      <c r="BH79" s="1289"/>
      <c r="BI79" s="1289"/>
      <c r="BJ79" s="1289"/>
      <c r="BK79" s="1289"/>
      <c r="BL79" s="1289"/>
      <c r="BM79" s="1289"/>
      <c r="BN79" s="1289"/>
      <c r="BO79" s="1289"/>
      <c r="BP79" s="1291">
        <v>8.6</v>
      </c>
      <c r="BQ79" s="1291"/>
      <c r="BR79" s="1291"/>
      <c r="BS79" s="1291"/>
      <c r="BT79" s="1291"/>
      <c r="BU79" s="1291"/>
      <c r="BV79" s="1291"/>
      <c r="BW79" s="1291"/>
      <c r="BX79" s="1291">
        <v>7.7</v>
      </c>
      <c r="BY79" s="1291"/>
      <c r="BZ79" s="1291"/>
      <c r="CA79" s="1291"/>
      <c r="CB79" s="1291"/>
      <c r="CC79" s="1291"/>
      <c r="CD79" s="1291"/>
      <c r="CE79" s="1291"/>
      <c r="CF79" s="1291">
        <v>6.4</v>
      </c>
      <c r="CG79" s="1291"/>
      <c r="CH79" s="1291"/>
      <c r="CI79" s="1291"/>
      <c r="CJ79" s="1291"/>
      <c r="CK79" s="1291"/>
      <c r="CL79" s="1291"/>
      <c r="CM79" s="1291"/>
      <c r="CN79" s="1291">
        <v>6.9</v>
      </c>
      <c r="CO79" s="1291"/>
      <c r="CP79" s="1291"/>
      <c r="CQ79" s="1291"/>
      <c r="CR79" s="1291"/>
      <c r="CS79" s="1291"/>
      <c r="CT79" s="1291"/>
      <c r="CU79" s="1291"/>
      <c r="CV79" s="1291">
        <v>7.1</v>
      </c>
      <c r="CW79" s="1291"/>
      <c r="CX79" s="1291"/>
      <c r="CY79" s="1291"/>
      <c r="CZ79" s="1291"/>
      <c r="DA79" s="1291"/>
      <c r="DB79" s="1291"/>
      <c r="DC79" s="1291"/>
    </row>
    <row r="80" spans="2:107" ht="13" x14ac:dyDescent="0.2">
      <c r="B80" s="366"/>
      <c r="G80" s="1284"/>
      <c r="H80" s="1284"/>
      <c r="I80" s="1293"/>
      <c r="J80" s="1293"/>
      <c r="K80" s="1297"/>
      <c r="L80" s="1297"/>
      <c r="M80" s="1297"/>
      <c r="N80" s="1297"/>
      <c r="AN80" s="1288"/>
      <c r="AO80" s="1288"/>
      <c r="AP80" s="1288"/>
      <c r="AQ80" s="1288"/>
      <c r="AR80" s="1288"/>
      <c r="AS80" s="1288"/>
      <c r="AT80" s="1288"/>
      <c r="AU80" s="1288"/>
      <c r="AV80" s="1288"/>
      <c r="AW80" s="1288"/>
      <c r="AX80" s="1288"/>
      <c r="AY80" s="1288"/>
      <c r="AZ80" s="1288"/>
      <c r="BA80" s="1288"/>
      <c r="BB80" s="1289"/>
      <c r="BC80" s="1289"/>
      <c r="BD80" s="1289"/>
      <c r="BE80" s="1289"/>
      <c r="BF80" s="1289"/>
      <c r="BG80" s="1289"/>
      <c r="BH80" s="1289"/>
      <c r="BI80" s="1289"/>
      <c r="BJ80" s="1289"/>
      <c r="BK80" s="1289"/>
      <c r="BL80" s="1289"/>
      <c r="BM80" s="1289"/>
      <c r="BN80" s="1289"/>
      <c r="BO80" s="1289"/>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ht="13" x14ac:dyDescent="0.2">
      <c r="B81" s="366"/>
    </row>
    <row r="82" spans="2:109" ht="16.5" x14ac:dyDescent="0.2">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 x14ac:dyDescent="0.2">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 x14ac:dyDescent="0.2">
      <c r="DD84" s="365"/>
      <c r="DE84" s="365"/>
    </row>
    <row r="85" spans="2:109" ht="13" x14ac:dyDescent="0.2">
      <c r="DD85" s="365"/>
      <c r="DE85" s="365"/>
    </row>
    <row r="86" spans="2:109" ht="13" hidden="1" x14ac:dyDescent="0.2">
      <c r="DD86" s="365"/>
      <c r="DE86" s="365"/>
    </row>
    <row r="87" spans="2:109" ht="13" hidden="1" x14ac:dyDescent="0.2">
      <c r="K87" s="368"/>
      <c r="AQ87" s="368"/>
      <c r="BC87" s="368"/>
      <c r="BO87" s="368"/>
      <c r="CA87" s="368"/>
      <c r="CM87" s="368"/>
      <c r="CY87" s="368"/>
      <c r="DD87" s="365"/>
      <c r="DE87" s="365"/>
    </row>
    <row r="88" spans="2:109" ht="13" hidden="1" x14ac:dyDescent="0.2">
      <c r="DD88" s="365"/>
      <c r="DE88" s="365"/>
    </row>
    <row r="89" spans="2:109" ht="13" hidden="1" x14ac:dyDescent="0.2">
      <c r="DD89" s="365"/>
      <c r="DE89" s="365"/>
    </row>
    <row r="90" spans="2:109" ht="13" hidden="1" x14ac:dyDescent="0.2">
      <c r="DD90" s="365"/>
      <c r="DE90" s="365"/>
    </row>
    <row r="91" spans="2:109" ht="13" hidden="1" x14ac:dyDescent="0.2">
      <c r="DD91" s="365"/>
      <c r="DE91" s="365"/>
    </row>
    <row r="92" spans="2:109" ht="13.5" hidden="1" customHeight="1" x14ac:dyDescent="0.2">
      <c r="DD92" s="365"/>
      <c r="DE92" s="365"/>
    </row>
    <row r="93" spans="2:109" ht="13.5" hidden="1" customHeight="1" x14ac:dyDescent="0.2">
      <c r="DD93" s="365"/>
      <c r="DE93" s="365"/>
    </row>
    <row r="94" spans="2:109" ht="13.5" hidden="1" customHeight="1" x14ac:dyDescent="0.2">
      <c r="DD94" s="365"/>
      <c r="DE94" s="365"/>
    </row>
    <row r="95" spans="2:109" ht="13.5" hidden="1" customHeight="1" x14ac:dyDescent="0.2">
      <c r="DD95" s="365"/>
      <c r="DE95" s="365"/>
    </row>
    <row r="96" spans="2:109" ht="13.5" hidden="1" customHeight="1" x14ac:dyDescent="0.2">
      <c r="DD96" s="365"/>
      <c r="DE96" s="365"/>
    </row>
    <row r="97" s="365" customFormat="1" ht="13.5" hidden="1" customHeight="1" x14ac:dyDescent="0.2"/>
    <row r="98" s="365" customFormat="1" ht="13.5" hidden="1" customHeight="1" x14ac:dyDescent="0.2"/>
    <row r="99" s="365" customFormat="1" ht="13.5" hidden="1" customHeight="1" x14ac:dyDescent="0.2"/>
    <row r="100" s="365" customFormat="1" ht="13.5" hidden="1" customHeight="1" x14ac:dyDescent="0.2"/>
    <row r="101" s="365" customFormat="1" ht="13.5" hidden="1" customHeight="1" x14ac:dyDescent="0.2"/>
    <row r="102" s="365" customFormat="1" ht="13.5" hidden="1" customHeight="1" x14ac:dyDescent="0.2"/>
    <row r="103" s="365" customFormat="1" ht="13.5" hidden="1" customHeight="1" x14ac:dyDescent="0.2"/>
    <row r="104" s="365" customFormat="1" ht="13.5" hidden="1" customHeight="1" x14ac:dyDescent="0.2"/>
    <row r="105" s="365" customFormat="1" ht="13.5" hidden="1" customHeight="1" x14ac:dyDescent="0.2"/>
    <row r="106" s="365" customFormat="1" ht="13.5" hidden="1" customHeight="1" x14ac:dyDescent="0.2"/>
    <row r="107" s="365" customFormat="1" ht="13.5" hidden="1" customHeight="1" x14ac:dyDescent="0.2"/>
    <row r="108" s="365" customFormat="1" ht="13.5" hidden="1" customHeight="1" x14ac:dyDescent="0.2"/>
    <row r="109" s="365" customFormat="1" ht="13.5" hidden="1" customHeight="1" x14ac:dyDescent="0.2"/>
    <row r="110" s="365" customFormat="1" ht="13.5" hidden="1" customHeight="1" x14ac:dyDescent="0.2"/>
    <row r="111" s="365" customFormat="1" ht="13.5" hidden="1" customHeight="1" x14ac:dyDescent="0.2"/>
    <row r="112" s="365" customFormat="1" ht="13.5" hidden="1" customHeight="1" x14ac:dyDescent="0.2"/>
    <row r="113" s="365" customFormat="1" ht="13.5" hidden="1" customHeight="1" x14ac:dyDescent="0.2"/>
    <row r="114" s="365" customFormat="1" ht="13.5" hidden="1" customHeight="1" x14ac:dyDescent="0.2"/>
    <row r="115" s="365" customFormat="1" ht="13.5" hidden="1" customHeight="1" x14ac:dyDescent="0.2"/>
    <row r="116" s="365" customFormat="1" ht="13.5" hidden="1" customHeight="1" x14ac:dyDescent="0.2"/>
    <row r="117" s="365" customFormat="1" ht="13.5" hidden="1" customHeight="1" x14ac:dyDescent="0.2"/>
    <row r="118" s="365" customFormat="1" ht="13.5" hidden="1" customHeight="1" x14ac:dyDescent="0.2"/>
    <row r="119" s="365" customFormat="1" ht="13.5" hidden="1" customHeight="1" x14ac:dyDescent="0.2"/>
    <row r="120" s="365" customFormat="1" ht="13.5" hidden="1" customHeight="1" x14ac:dyDescent="0.2"/>
    <row r="121" s="365" customFormat="1" ht="13.5" hidden="1" customHeight="1" x14ac:dyDescent="0.2"/>
    <row r="122" s="365" customFormat="1" ht="13.5" hidden="1" customHeight="1" x14ac:dyDescent="0.2"/>
    <row r="123" s="365" customFormat="1" ht="13.5" hidden="1" customHeight="1" x14ac:dyDescent="0.2"/>
    <row r="124" s="365" customFormat="1" ht="13.5" hidden="1" customHeight="1" x14ac:dyDescent="0.2"/>
    <row r="125" s="365" customFormat="1" ht="13.5" hidden="1" customHeight="1" x14ac:dyDescent="0.2"/>
    <row r="126" s="365" customFormat="1" ht="13.5" hidden="1" customHeight="1" x14ac:dyDescent="0.2"/>
    <row r="127" s="365" customFormat="1" ht="13.5" hidden="1" customHeight="1" x14ac:dyDescent="0.2"/>
    <row r="128" s="365" customFormat="1" ht="13.5" hidden="1" customHeight="1" x14ac:dyDescent="0.2"/>
    <row r="129" s="365" customFormat="1" ht="13.5" hidden="1" customHeight="1" x14ac:dyDescent="0.2"/>
    <row r="130" s="365" customFormat="1" ht="13.5" hidden="1" customHeight="1" x14ac:dyDescent="0.2"/>
    <row r="131" s="365" customFormat="1" ht="13.5" hidden="1" customHeight="1" x14ac:dyDescent="0.2"/>
    <row r="132" s="365" customFormat="1" ht="13.5" hidden="1" customHeight="1" x14ac:dyDescent="0.2"/>
    <row r="133" s="365" customFormat="1" ht="13.5" hidden="1" customHeight="1" x14ac:dyDescent="0.2"/>
    <row r="134" s="365" customFormat="1" ht="13.5" hidden="1" customHeight="1" x14ac:dyDescent="0.2"/>
    <row r="135" s="365" customFormat="1" ht="13.5" hidden="1" customHeight="1" x14ac:dyDescent="0.2"/>
    <row r="136" s="365" customFormat="1" ht="13.5" hidden="1" customHeight="1" x14ac:dyDescent="0.2"/>
    <row r="137" s="365" customFormat="1" ht="13.5" hidden="1" customHeight="1" x14ac:dyDescent="0.2"/>
    <row r="138" s="365" customFormat="1" ht="13.5" hidden="1" customHeight="1" x14ac:dyDescent="0.2"/>
    <row r="139" s="365" customFormat="1" ht="13.5" hidden="1" customHeight="1" x14ac:dyDescent="0.2"/>
    <row r="140" s="365" customFormat="1" ht="13.5" hidden="1" customHeight="1" x14ac:dyDescent="0.2"/>
    <row r="141" s="365" customFormat="1" ht="13.5" hidden="1" customHeight="1" x14ac:dyDescent="0.2"/>
    <row r="142" s="365" customFormat="1" ht="13.5" hidden="1" customHeight="1" x14ac:dyDescent="0.2"/>
    <row r="143" s="365" customFormat="1" ht="13.5" hidden="1" customHeight="1" x14ac:dyDescent="0.2"/>
    <row r="144" s="365" customFormat="1" ht="13.5" hidden="1" customHeight="1" x14ac:dyDescent="0.2"/>
    <row r="145" s="365" customFormat="1" ht="13.5" hidden="1" customHeight="1" x14ac:dyDescent="0.2"/>
    <row r="146" s="365" customFormat="1" ht="13.5" hidden="1" customHeight="1" x14ac:dyDescent="0.2"/>
    <row r="147" s="365" customFormat="1" ht="13.5" hidden="1" customHeight="1" x14ac:dyDescent="0.2"/>
    <row r="148" s="365" customFormat="1" ht="13.5" hidden="1" customHeight="1" x14ac:dyDescent="0.2"/>
    <row r="149" s="365" customFormat="1" ht="13.5" hidden="1" customHeight="1" x14ac:dyDescent="0.2"/>
    <row r="150" s="365" customFormat="1" ht="13.5" hidden="1" customHeight="1" x14ac:dyDescent="0.2"/>
    <row r="151" s="365" customFormat="1" ht="13.5" hidden="1" customHeight="1" x14ac:dyDescent="0.2"/>
    <row r="152" s="365" customFormat="1" ht="13.5" hidden="1" customHeight="1" x14ac:dyDescent="0.2"/>
    <row r="153" s="365" customFormat="1" ht="13.5" hidden="1" customHeight="1" x14ac:dyDescent="0.2"/>
    <row r="154" s="365" customFormat="1" ht="13.5" hidden="1" customHeight="1" x14ac:dyDescent="0.2"/>
    <row r="155" s="365" customFormat="1" ht="13.5" hidden="1" customHeight="1" x14ac:dyDescent="0.2"/>
    <row r="156" s="365" customFormat="1" ht="13.5" hidden="1" customHeight="1" x14ac:dyDescent="0.2"/>
    <row r="157" s="365" customFormat="1" ht="13.5" hidden="1" customHeight="1" x14ac:dyDescent="0.2"/>
    <row r="158" s="365" customFormat="1" ht="13.5" hidden="1" customHeight="1" x14ac:dyDescent="0.2"/>
    <row r="159" s="365" customFormat="1" ht="13.5" hidden="1" customHeight="1" x14ac:dyDescent="0.2"/>
    <row r="160" s="365" customFormat="1" ht="13.5" hidden="1" customHeight="1" x14ac:dyDescent="0.2"/>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QhemSHbrz2/KdykQ4nnQUE0Egc8CqdD81IohGgA6tacZH10NUpeypxs2H0FPcMzKFpB/jY1r+HS7Ba58E/G2qA==" saltValue="x1aNVs8daj3xkYPbSIn1aQ=="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55" zoomScaleNormal="55" zoomScaleSheetLayoutView="70" workbookViewId="0"/>
  </sheetViews>
  <sheetFormatPr defaultColWidth="0" defaultRowHeight="13.5" customHeight="1" zeroHeight="1" x14ac:dyDescent="0.2"/>
  <cols>
    <col min="1" max="34" width="2.453125" style="271" customWidth="1"/>
    <col min="35" max="122" width="2.453125" style="270" customWidth="1"/>
    <col min="123" max="16384" width="2.4531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x14ac:dyDescent="0.2">
      <c r="S2" s="270"/>
      <c r="AH2" s="270"/>
    </row>
    <row r="3" spans="2:34" ht="13"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x14ac:dyDescent="0.2"/>
    <row r="5" spans="2:34" ht="13" x14ac:dyDescent="0.2"/>
    <row r="6" spans="2:34" ht="13" x14ac:dyDescent="0.2"/>
    <row r="7" spans="2:34" ht="13" x14ac:dyDescent="0.2"/>
    <row r="8" spans="2:34" ht="13" x14ac:dyDescent="0.2"/>
    <row r="9" spans="2:34" ht="13" x14ac:dyDescent="0.2">
      <c r="AH9" s="27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70"/>
    </row>
    <row r="18" spans="12:34" ht="13" x14ac:dyDescent="0.2"/>
    <row r="19" spans="12:34" ht="13" x14ac:dyDescent="0.2"/>
    <row r="20" spans="12:34" ht="13" x14ac:dyDescent="0.2">
      <c r="AH20" s="270"/>
    </row>
    <row r="21" spans="12:34" ht="13" x14ac:dyDescent="0.2">
      <c r="AH21" s="270"/>
    </row>
    <row r="22" spans="12:34" ht="13" x14ac:dyDescent="0.2"/>
    <row r="23" spans="12:34" ht="13" x14ac:dyDescent="0.2"/>
    <row r="24" spans="12:34" ht="13" x14ac:dyDescent="0.2">
      <c r="Q24" s="270"/>
    </row>
    <row r="25" spans="12:34" ht="13" x14ac:dyDescent="0.2"/>
    <row r="26" spans="12:34" ht="13" x14ac:dyDescent="0.2"/>
    <row r="27" spans="12:34" ht="13" x14ac:dyDescent="0.2"/>
    <row r="28" spans="12:34" ht="13" x14ac:dyDescent="0.2">
      <c r="O28" s="270"/>
      <c r="T28" s="270"/>
      <c r="AH28" s="270"/>
    </row>
    <row r="29" spans="12:34" ht="13" x14ac:dyDescent="0.2"/>
    <row r="30" spans="12:34" ht="13" x14ac:dyDescent="0.2"/>
    <row r="31" spans="12:34" ht="13" x14ac:dyDescent="0.2">
      <c r="Q31" s="270"/>
    </row>
    <row r="32" spans="12:34" ht="13" x14ac:dyDescent="0.2">
      <c r="L32" s="270"/>
    </row>
    <row r="33" spans="2:34" ht="13" x14ac:dyDescent="0.2">
      <c r="C33" s="270"/>
      <c r="E33" s="270"/>
      <c r="G33" s="270"/>
      <c r="I33" s="270"/>
      <c r="X33" s="270"/>
    </row>
    <row r="34" spans="2:34" ht="13" x14ac:dyDescent="0.2">
      <c r="B34" s="270"/>
      <c r="P34" s="270"/>
      <c r="R34" s="270"/>
      <c r="T34" s="270"/>
    </row>
    <row r="35" spans="2:34" ht="13" x14ac:dyDescent="0.2">
      <c r="D35" s="270"/>
      <c r="W35" s="270"/>
      <c r="AC35" s="270"/>
      <c r="AD35" s="270"/>
      <c r="AE35" s="270"/>
      <c r="AF35" s="270"/>
      <c r="AG35" s="270"/>
      <c r="AH35" s="270"/>
    </row>
    <row r="36" spans="2:34" ht="13" x14ac:dyDescent="0.2">
      <c r="H36" s="270"/>
      <c r="J36" s="270"/>
      <c r="K36" s="270"/>
      <c r="M36" s="270"/>
      <c r="Y36" s="270"/>
      <c r="Z36" s="270"/>
      <c r="AA36" s="270"/>
      <c r="AB36" s="270"/>
      <c r="AC36" s="270"/>
      <c r="AD36" s="270"/>
      <c r="AE36" s="270"/>
      <c r="AF36" s="270"/>
      <c r="AG36" s="270"/>
      <c r="AH36" s="270"/>
    </row>
    <row r="37" spans="2:34" ht="13" x14ac:dyDescent="0.2">
      <c r="AH37" s="270"/>
    </row>
    <row r="38" spans="2:34" ht="13" x14ac:dyDescent="0.2">
      <c r="AG38" s="270"/>
      <c r="AH38" s="270"/>
    </row>
    <row r="39" spans="2:34" ht="13" x14ac:dyDescent="0.2"/>
    <row r="40" spans="2:34" ht="13" x14ac:dyDescent="0.2">
      <c r="X40" s="270"/>
    </row>
    <row r="41" spans="2:34" ht="13" x14ac:dyDescent="0.2">
      <c r="R41" s="270"/>
    </row>
    <row r="42" spans="2:34" ht="13" x14ac:dyDescent="0.2">
      <c r="W42" s="270"/>
    </row>
    <row r="43" spans="2:34" ht="13" x14ac:dyDescent="0.2">
      <c r="Y43" s="270"/>
      <c r="Z43" s="270"/>
      <c r="AA43" s="270"/>
      <c r="AB43" s="270"/>
      <c r="AC43" s="270"/>
      <c r="AD43" s="270"/>
      <c r="AE43" s="270"/>
      <c r="AF43" s="270"/>
      <c r="AG43" s="270"/>
      <c r="AH43" s="270"/>
    </row>
    <row r="44" spans="2:34" ht="13" x14ac:dyDescent="0.2">
      <c r="AH44" s="270"/>
    </row>
    <row r="45" spans="2:34" ht="13" x14ac:dyDescent="0.2">
      <c r="X45" s="270"/>
    </row>
    <row r="46" spans="2:34" ht="13" x14ac:dyDescent="0.2"/>
    <row r="47" spans="2:34" ht="13" x14ac:dyDescent="0.2"/>
    <row r="48" spans="2:34" ht="13" x14ac:dyDescent="0.2">
      <c r="W48" s="270"/>
      <c r="Y48" s="270"/>
      <c r="Z48" s="270"/>
      <c r="AA48" s="270"/>
      <c r="AB48" s="270"/>
      <c r="AC48" s="270"/>
      <c r="AD48" s="270"/>
      <c r="AE48" s="270"/>
      <c r="AF48" s="270"/>
      <c r="AG48" s="270"/>
      <c r="AH48" s="270"/>
    </row>
    <row r="49" spans="28:34" ht="13" x14ac:dyDescent="0.2"/>
    <row r="50" spans="28:34" ht="13" x14ac:dyDescent="0.2">
      <c r="AE50" s="270"/>
      <c r="AF50" s="270"/>
      <c r="AG50" s="270"/>
      <c r="AH50" s="270"/>
    </row>
    <row r="51" spans="28:34" ht="13" x14ac:dyDescent="0.2">
      <c r="AC51" s="270"/>
      <c r="AD51" s="270"/>
      <c r="AE51" s="270"/>
      <c r="AF51" s="270"/>
      <c r="AG51" s="270"/>
      <c r="AH51" s="270"/>
    </row>
    <row r="52" spans="28:34" ht="13" x14ac:dyDescent="0.2"/>
    <row r="53" spans="28:34" ht="13" x14ac:dyDescent="0.2">
      <c r="AF53" s="270"/>
      <c r="AG53" s="270"/>
      <c r="AH53" s="270"/>
    </row>
    <row r="54" spans="28:34" ht="13" x14ac:dyDescent="0.2">
      <c r="AH54" s="270"/>
    </row>
    <row r="55" spans="28:34" ht="13" x14ac:dyDescent="0.2"/>
    <row r="56" spans="28:34" ht="13" x14ac:dyDescent="0.2">
      <c r="AB56" s="270"/>
      <c r="AC56" s="270"/>
      <c r="AD56" s="270"/>
      <c r="AE56" s="270"/>
      <c r="AF56" s="270"/>
      <c r="AG56" s="270"/>
      <c r="AH56" s="270"/>
    </row>
    <row r="57" spans="28:34" ht="13" x14ac:dyDescent="0.2">
      <c r="AH57" s="270"/>
    </row>
    <row r="58" spans="28:34" ht="13" x14ac:dyDescent="0.2">
      <c r="AH58" s="270"/>
    </row>
    <row r="59" spans="28:34" ht="13" x14ac:dyDescent="0.2"/>
    <row r="60" spans="28:34" ht="13" x14ac:dyDescent="0.2"/>
    <row r="61" spans="28:34" ht="13" x14ac:dyDescent="0.2"/>
    <row r="62" spans="28:34" ht="13" x14ac:dyDescent="0.2"/>
    <row r="63" spans="28:34" ht="13" x14ac:dyDescent="0.2">
      <c r="AH63" s="270"/>
    </row>
    <row r="64" spans="28:34" ht="13" x14ac:dyDescent="0.2">
      <c r="AG64" s="270"/>
      <c r="AH64" s="270"/>
    </row>
    <row r="65" spans="28:34" ht="13" x14ac:dyDescent="0.2"/>
    <row r="66" spans="28:34" ht="13" x14ac:dyDescent="0.2"/>
    <row r="67" spans="28:34" ht="13" x14ac:dyDescent="0.2"/>
    <row r="68" spans="28:34" ht="13" x14ac:dyDescent="0.2">
      <c r="AB68" s="270"/>
      <c r="AC68" s="270"/>
      <c r="AD68" s="270"/>
      <c r="AE68" s="270"/>
      <c r="AF68" s="270"/>
      <c r="AG68" s="270"/>
      <c r="AH68" s="270"/>
    </row>
    <row r="69" spans="28:34" ht="13" x14ac:dyDescent="0.2">
      <c r="AF69" s="270"/>
      <c r="AG69" s="270"/>
      <c r="AH69" s="270"/>
    </row>
    <row r="70" spans="28:34" ht="13" x14ac:dyDescent="0.2"/>
    <row r="71" spans="28:34" ht="13" x14ac:dyDescent="0.2"/>
    <row r="72" spans="28:34" ht="13" x14ac:dyDescent="0.2"/>
    <row r="73" spans="28:34" ht="13" x14ac:dyDescent="0.2"/>
    <row r="74" spans="28:34" ht="13" x14ac:dyDescent="0.2"/>
    <row r="75" spans="28:34" ht="13" x14ac:dyDescent="0.2">
      <c r="AH75" s="270"/>
    </row>
    <row r="76" spans="28:34" ht="13" x14ac:dyDescent="0.2">
      <c r="AF76" s="270"/>
      <c r="AG76" s="270"/>
      <c r="AH76" s="270"/>
    </row>
    <row r="77" spans="28:34" ht="13" x14ac:dyDescent="0.2">
      <c r="AG77" s="270"/>
      <c r="AH77" s="270"/>
    </row>
    <row r="78" spans="28:34" ht="13" x14ac:dyDescent="0.2"/>
    <row r="79" spans="28:34" ht="13" x14ac:dyDescent="0.2"/>
    <row r="80" spans="28:34" ht="13" x14ac:dyDescent="0.2"/>
    <row r="81" spans="25:34" ht="13" x14ac:dyDescent="0.2"/>
    <row r="82" spans="25:34" ht="13" x14ac:dyDescent="0.2">
      <c r="Y82" s="270"/>
    </row>
    <row r="83" spans="25:34" ht="13" x14ac:dyDescent="0.2">
      <c r="Y83" s="270"/>
      <c r="Z83" s="270"/>
      <c r="AA83" s="270"/>
      <c r="AB83" s="270"/>
      <c r="AC83" s="270"/>
      <c r="AD83" s="270"/>
      <c r="AE83" s="270"/>
      <c r="AF83" s="270"/>
      <c r="AG83" s="270"/>
      <c r="AH83" s="270"/>
    </row>
    <row r="84" spans="25:34" ht="13" x14ac:dyDescent="0.2"/>
    <row r="85" spans="25:34" ht="13" x14ac:dyDescent="0.2"/>
    <row r="86" spans="25:34" ht="13" x14ac:dyDescent="0.2"/>
    <row r="87" spans="25:34" ht="13" x14ac:dyDescent="0.2"/>
    <row r="88" spans="25:34" ht="13" x14ac:dyDescent="0.2">
      <c r="AH88" s="27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597</v>
      </c>
    </row>
  </sheetData>
  <sheetProtection algorithmName="SHA-512" hashValue="RzwvZhzYrhNb9H5pUKPoYxhYVDVZUhedRCTbmiy5cu6POJ1iWPPKSN/pAObnIzLbY5KeNtpBJz37P7V9mD0U5g==" saltValue="LsxTKrUJrX9Ywsy61Fclj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55" zoomScaleNormal="55" zoomScaleSheetLayoutView="55" workbookViewId="0"/>
  </sheetViews>
  <sheetFormatPr defaultColWidth="0" defaultRowHeight="13.5" customHeight="1" zeroHeight="1" x14ac:dyDescent="0.2"/>
  <cols>
    <col min="1" max="34" width="2.453125" style="271" customWidth="1"/>
    <col min="35" max="122" width="2.453125" style="270" customWidth="1"/>
    <col min="123" max="16384" width="2.4531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x14ac:dyDescent="0.2">
      <c r="S2" s="270"/>
      <c r="AH2" s="270"/>
    </row>
    <row r="3" spans="2:34" ht="13"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x14ac:dyDescent="0.2"/>
    <row r="5" spans="2:34" ht="13" x14ac:dyDescent="0.2"/>
    <row r="6" spans="2:34" ht="13" x14ac:dyDescent="0.2"/>
    <row r="7" spans="2:34" ht="13" x14ac:dyDescent="0.2"/>
    <row r="8" spans="2:34" ht="13" x14ac:dyDescent="0.2"/>
    <row r="9" spans="2:34" ht="13" x14ac:dyDescent="0.2">
      <c r="AH9" s="27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70"/>
    </row>
    <row r="18" spans="12:34" ht="13" x14ac:dyDescent="0.2"/>
    <row r="19" spans="12:34" ht="13" x14ac:dyDescent="0.2"/>
    <row r="20" spans="12:34" ht="13" x14ac:dyDescent="0.2">
      <c r="AH20" s="270"/>
    </row>
    <row r="21" spans="12:34" ht="13" x14ac:dyDescent="0.2">
      <c r="AH21" s="270"/>
    </row>
    <row r="22" spans="12:34" ht="13" x14ac:dyDescent="0.2"/>
    <row r="23" spans="12:34" ht="13" x14ac:dyDescent="0.2"/>
    <row r="24" spans="12:34" ht="13" x14ac:dyDescent="0.2">
      <c r="Q24" s="270"/>
    </row>
    <row r="25" spans="12:34" ht="13" x14ac:dyDescent="0.2"/>
    <row r="26" spans="12:34" ht="13" x14ac:dyDescent="0.2"/>
    <row r="27" spans="12:34" ht="13" x14ac:dyDescent="0.2"/>
    <row r="28" spans="12:34" ht="13" x14ac:dyDescent="0.2">
      <c r="O28" s="270"/>
      <c r="T28" s="270"/>
      <c r="AH28" s="270"/>
    </row>
    <row r="29" spans="12:34" ht="13" x14ac:dyDescent="0.2"/>
    <row r="30" spans="12:34" ht="13" x14ac:dyDescent="0.2"/>
    <row r="31" spans="12:34" ht="13" x14ac:dyDescent="0.2">
      <c r="Q31" s="270"/>
    </row>
    <row r="32" spans="12:34" ht="13" x14ac:dyDescent="0.2">
      <c r="L32" s="270"/>
    </row>
    <row r="33" spans="2:34" ht="13" x14ac:dyDescent="0.2">
      <c r="C33" s="270"/>
      <c r="E33" s="270"/>
      <c r="G33" s="270"/>
      <c r="I33" s="270"/>
      <c r="X33" s="270"/>
    </row>
    <row r="34" spans="2:34" ht="13" x14ac:dyDescent="0.2">
      <c r="B34" s="270"/>
      <c r="P34" s="270"/>
      <c r="R34" s="270"/>
      <c r="T34" s="270"/>
    </row>
    <row r="35" spans="2:34" ht="13" x14ac:dyDescent="0.2">
      <c r="D35" s="270"/>
      <c r="W35" s="270"/>
      <c r="AC35" s="270"/>
      <c r="AD35" s="270"/>
      <c r="AE35" s="270"/>
      <c r="AF35" s="270"/>
      <c r="AG35" s="270"/>
      <c r="AH35" s="270"/>
    </row>
    <row r="36" spans="2:34" ht="13" x14ac:dyDescent="0.2">
      <c r="H36" s="270"/>
      <c r="J36" s="270"/>
      <c r="K36" s="270"/>
      <c r="M36" s="270"/>
      <c r="Y36" s="270"/>
      <c r="Z36" s="270"/>
      <c r="AA36" s="270"/>
      <c r="AB36" s="270"/>
      <c r="AC36" s="270"/>
      <c r="AD36" s="270"/>
      <c r="AE36" s="270"/>
      <c r="AF36" s="270"/>
      <c r="AG36" s="270"/>
      <c r="AH36" s="270"/>
    </row>
    <row r="37" spans="2:34" ht="13" x14ac:dyDescent="0.2">
      <c r="AH37" s="270"/>
    </row>
    <row r="38" spans="2:34" ht="13" x14ac:dyDescent="0.2">
      <c r="AG38" s="270"/>
      <c r="AH38" s="270"/>
    </row>
    <row r="39" spans="2:34" ht="13" x14ac:dyDescent="0.2"/>
    <row r="40" spans="2:34" ht="13" x14ac:dyDescent="0.2">
      <c r="X40" s="270"/>
    </row>
    <row r="41" spans="2:34" ht="13" x14ac:dyDescent="0.2">
      <c r="R41" s="270"/>
    </row>
    <row r="42" spans="2:34" ht="13" x14ac:dyDescent="0.2">
      <c r="W42" s="270"/>
    </row>
    <row r="43" spans="2:34" ht="13" x14ac:dyDescent="0.2">
      <c r="Y43" s="270"/>
      <c r="Z43" s="270"/>
      <c r="AA43" s="270"/>
      <c r="AB43" s="270"/>
      <c r="AC43" s="270"/>
      <c r="AD43" s="270"/>
      <c r="AE43" s="270"/>
      <c r="AF43" s="270"/>
      <c r="AG43" s="270"/>
      <c r="AH43" s="270"/>
    </row>
    <row r="44" spans="2:34" ht="13" x14ac:dyDescent="0.2">
      <c r="AH44" s="270"/>
    </row>
    <row r="45" spans="2:34" ht="13" x14ac:dyDescent="0.2">
      <c r="X45" s="270"/>
    </row>
    <row r="46" spans="2:34" ht="13" x14ac:dyDescent="0.2"/>
    <row r="47" spans="2:34" ht="13" x14ac:dyDescent="0.2"/>
    <row r="48" spans="2:34" ht="13" x14ac:dyDescent="0.2">
      <c r="W48" s="270"/>
      <c r="Y48" s="270"/>
      <c r="Z48" s="270"/>
      <c r="AA48" s="270"/>
      <c r="AB48" s="270"/>
      <c r="AC48" s="270"/>
      <c r="AD48" s="270"/>
      <c r="AE48" s="270"/>
      <c r="AF48" s="270"/>
      <c r="AG48" s="270"/>
      <c r="AH48" s="270"/>
    </row>
    <row r="49" spans="28:34" ht="13" x14ac:dyDescent="0.2"/>
    <row r="50" spans="28:34" ht="13" x14ac:dyDescent="0.2">
      <c r="AE50" s="270"/>
      <c r="AF50" s="270"/>
      <c r="AG50" s="270"/>
      <c r="AH50" s="270"/>
    </row>
    <row r="51" spans="28:34" ht="13" x14ac:dyDescent="0.2">
      <c r="AC51" s="270"/>
      <c r="AD51" s="270"/>
      <c r="AE51" s="270"/>
      <c r="AF51" s="270"/>
      <c r="AG51" s="270"/>
      <c r="AH51" s="270"/>
    </row>
    <row r="52" spans="28:34" ht="13" x14ac:dyDescent="0.2"/>
    <row r="53" spans="28:34" ht="13" x14ac:dyDescent="0.2">
      <c r="AF53" s="270"/>
      <c r="AG53" s="270"/>
      <c r="AH53" s="270"/>
    </row>
    <row r="54" spans="28:34" ht="13" x14ac:dyDescent="0.2">
      <c r="AH54" s="270"/>
    </row>
    <row r="55" spans="28:34" ht="13" x14ac:dyDescent="0.2"/>
    <row r="56" spans="28:34" ht="13" x14ac:dyDescent="0.2">
      <c r="AB56" s="270"/>
      <c r="AC56" s="270"/>
      <c r="AD56" s="270"/>
      <c r="AE56" s="270"/>
      <c r="AF56" s="270"/>
      <c r="AG56" s="270"/>
      <c r="AH56" s="270"/>
    </row>
    <row r="57" spans="28:34" ht="13" x14ac:dyDescent="0.2">
      <c r="AH57" s="270"/>
    </row>
    <row r="58" spans="28:34" ht="13" x14ac:dyDescent="0.2">
      <c r="AH58" s="270"/>
    </row>
    <row r="59" spans="28:34" ht="13" x14ac:dyDescent="0.2">
      <c r="AG59" s="270"/>
      <c r="AH59" s="270"/>
    </row>
    <row r="60" spans="28:34" ht="13" x14ac:dyDescent="0.2"/>
    <row r="61" spans="28:34" ht="13" x14ac:dyDescent="0.2"/>
    <row r="62" spans="28:34" ht="13" x14ac:dyDescent="0.2"/>
    <row r="63" spans="28:34" ht="13" x14ac:dyDescent="0.2">
      <c r="AH63" s="270"/>
    </row>
    <row r="64" spans="28:34" ht="13" x14ac:dyDescent="0.2">
      <c r="AG64" s="270"/>
      <c r="AH64" s="270"/>
    </row>
    <row r="65" spans="28:34" ht="13" x14ac:dyDescent="0.2"/>
    <row r="66" spans="28:34" ht="13" x14ac:dyDescent="0.2"/>
    <row r="67" spans="28:34" ht="13" x14ac:dyDescent="0.2"/>
    <row r="68" spans="28:34" ht="13" x14ac:dyDescent="0.2">
      <c r="AB68" s="270"/>
      <c r="AC68" s="270"/>
      <c r="AD68" s="270"/>
      <c r="AE68" s="270"/>
      <c r="AF68" s="270"/>
      <c r="AG68" s="270"/>
      <c r="AH68" s="270"/>
    </row>
    <row r="69" spans="28:34" ht="13" x14ac:dyDescent="0.2">
      <c r="AF69" s="270"/>
      <c r="AG69" s="270"/>
      <c r="AH69" s="270"/>
    </row>
    <row r="70" spans="28:34" ht="13" x14ac:dyDescent="0.2"/>
    <row r="71" spans="28:34" ht="13" x14ac:dyDescent="0.2"/>
    <row r="72" spans="28:34" ht="13" x14ac:dyDescent="0.2"/>
    <row r="73" spans="28:34" ht="13" x14ac:dyDescent="0.2"/>
    <row r="74" spans="28:34" ht="13" x14ac:dyDescent="0.2"/>
    <row r="75" spans="28:34" ht="13" x14ac:dyDescent="0.2">
      <c r="AH75" s="270"/>
    </row>
    <row r="76" spans="28:34" ht="13" x14ac:dyDescent="0.2">
      <c r="AF76" s="270"/>
      <c r="AG76" s="270"/>
      <c r="AH76" s="270"/>
    </row>
    <row r="77" spans="28:34" ht="13" x14ac:dyDescent="0.2">
      <c r="AG77" s="270"/>
      <c r="AH77" s="270"/>
    </row>
    <row r="78" spans="28:34" ht="13" x14ac:dyDescent="0.2"/>
    <row r="79" spans="28:34" ht="13" x14ac:dyDescent="0.2"/>
    <row r="80" spans="28:34" ht="13" x14ac:dyDescent="0.2"/>
    <row r="81" spans="25:34" ht="13" x14ac:dyDescent="0.2"/>
    <row r="82" spans="25:34" ht="13" x14ac:dyDescent="0.2">
      <c r="Y82" s="270"/>
    </row>
    <row r="83" spans="25:34" ht="13" x14ac:dyDescent="0.2">
      <c r="Y83" s="270"/>
      <c r="Z83" s="270"/>
      <c r="AA83" s="270"/>
      <c r="AB83" s="270"/>
      <c r="AC83" s="270"/>
      <c r="AD83" s="270"/>
      <c r="AE83" s="270"/>
      <c r="AF83" s="270"/>
      <c r="AG83" s="270"/>
      <c r="AH83" s="270"/>
    </row>
    <row r="84" spans="25:34" ht="13" x14ac:dyDescent="0.2"/>
    <row r="85" spans="25:34" ht="13" x14ac:dyDescent="0.2"/>
    <row r="86" spans="25:34" ht="13" x14ac:dyDescent="0.2"/>
    <row r="87" spans="25:34" ht="13" x14ac:dyDescent="0.2"/>
    <row r="88" spans="25:34" ht="13" x14ac:dyDescent="0.2">
      <c r="AH88" s="27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598</v>
      </c>
    </row>
  </sheetData>
  <sheetProtection algorithmName="SHA-512" hashValue="7cdT7BrqC2LvToBVVM0pLH0Q1V3TULwFws4qyDihYIrrxAwkruiAusLF7omPaWSDtLcW1yTv7hsXd2RMAtt5Zw==" saltValue="zMIEhwSws0v3rQBQQ5GQK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29" customWidth="1"/>
    <col min="2" max="8" width="13.36328125" style="129" customWidth="1"/>
    <col min="9" max="16384" width="11.08984375" style="129"/>
  </cols>
  <sheetData>
    <row r="1" spans="1:8" x14ac:dyDescent="0.2">
      <c r="A1" s="123"/>
      <c r="B1" s="124"/>
      <c r="C1" s="125"/>
      <c r="D1" s="126"/>
      <c r="E1" s="127"/>
      <c r="F1" s="127"/>
      <c r="G1" s="127"/>
      <c r="H1" s="128"/>
    </row>
    <row r="2" spans="1:8" x14ac:dyDescent="0.2">
      <c r="A2" s="130"/>
      <c r="B2" s="131"/>
      <c r="C2" s="132"/>
      <c r="D2" s="133" t="s">
        <v>45</v>
      </c>
      <c r="E2" s="134"/>
      <c r="F2" s="135" t="s">
        <v>552</v>
      </c>
      <c r="G2" s="136"/>
      <c r="H2" s="137"/>
    </row>
    <row r="3" spans="1:8" x14ac:dyDescent="0.2">
      <c r="A3" s="133" t="s">
        <v>545</v>
      </c>
      <c r="B3" s="138"/>
      <c r="C3" s="139"/>
      <c r="D3" s="140">
        <v>226219</v>
      </c>
      <c r="E3" s="141"/>
      <c r="F3" s="142">
        <v>238802</v>
      </c>
      <c r="G3" s="143"/>
      <c r="H3" s="144"/>
    </row>
    <row r="4" spans="1:8" x14ac:dyDescent="0.2">
      <c r="A4" s="145"/>
      <c r="B4" s="146"/>
      <c r="C4" s="147"/>
      <c r="D4" s="148">
        <v>196626</v>
      </c>
      <c r="E4" s="149"/>
      <c r="F4" s="150">
        <v>128562</v>
      </c>
      <c r="G4" s="151"/>
      <c r="H4" s="152"/>
    </row>
    <row r="5" spans="1:8" x14ac:dyDescent="0.2">
      <c r="A5" s="133" t="s">
        <v>547</v>
      </c>
      <c r="B5" s="138"/>
      <c r="C5" s="139"/>
      <c r="D5" s="140">
        <v>148187</v>
      </c>
      <c r="E5" s="141"/>
      <c r="F5" s="142">
        <v>288550</v>
      </c>
      <c r="G5" s="143"/>
      <c r="H5" s="144"/>
    </row>
    <row r="6" spans="1:8" x14ac:dyDescent="0.2">
      <c r="A6" s="145"/>
      <c r="B6" s="146"/>
      <c r="C6" s="147"/>
      <c r="D6" s="148">
        <v>96145</v>
      </c>
      <c r="E6" s="149"/>
      <c r="F6" s="150">
        <v>141525</v>
      </c>
      <c r="G6" s="151"/>
      <c r="H6" s="152"/>
    </row>
    <row r="7" spans="1:8" x14ac:dyDescent="0.2">
      <c r="A7" s="133" t="s">
        <v>548</v>
      </c>
      <c r="B7" s="138"/>
      <c r="C7" s="139"/>
      <c r="D7" s="140">
        <v>214268</v>
      </c>
      <c r="E7" s="141"/>
      <c r="F7" s="142">
        <v>287914</v>
      </c>
      <c r="G7" s="143"/>
      <c r="H7" s="144"/>
    </row>
    <row r="8" spans="1:8" x14ac:dyDescent="0.2">
      <c r="A8" s="145"/>
      <c r="B8" s="146"/>
      <c r="C8" s="147"/>
      <c r="D8" s="148">
        <v>167568</v>
      </c>
      <c r="E8" s="149"/>
      <c r="F8" s="150">
        <v>146531</v>
      </c>
      <c r="G8" s="151"/>
      <c r="H8" s="152"/>
    </row>
    <row r="9" spans="1:8" x14ac:dyDescent="0.2">
      <c r="A9" s="133" t="s">
        <v>549</v>
      </c>
      <c r="B9" s="138"/>
      <c r="C9" s="139"/>
      <c r="D9" s="140">
        <v>191458</v>
      </c>
      <c r="E9" s="141"/>
      <c r="F9" s="142">
        <v>310300</v>
      </c>
      <c r="G9" s="143"/>
      <c r="H9" s="144"/>
    </row>
    <row r="10" spans="1:8" x14ac:dyDescent="0.2">
      <c r="A10" s="145"/>
      <c r="B10" s="146"/>
      <c r="C10" s="147"/>
      <c r="D10" s="148">
        <v>138000</v>
      </c>
      <c r="E10" s="149"/>
      <c r="F10" s="150">
        <v>157576</v>
      </c>
      <c r="G10" s="151"/>
      <c r="H10" s="152"/>
    </row>
    <row r="11" spans="1:8" x14ac:dyDescent="0.2">
      <c r="A11" s="133" t="s">
        <v>550</v>
      </c>
      <c r="B11" s="138"/>
      <c r="C11" s="139"/>
      <c r="D11" s="140">
        <v>310365</v>
      </c>
      <c r="E11" s="141"/>
      <c r="F11" s="142">
        <v>317319</v>
      </c>
      <c r="G11" s="143"/>
      <c r="H11" s="144"/>
    </row>
    <row r="12" spans="1:8" x14ac:dyDescent="0.2">
      <c r="A12" s="145"/>
      <c r="B12" s="146"/>
      <c r="C12" s="153"/>
      <c r="D12" s="148">
        <v>172595</v>
      </c>
      <c r="E12" s="149"/>
      <c r="F12" s="150">
        <v>164214</v>
      </c>
      <c r="G12" s="151"/>
      <c r="H12" s="152"/>
    </row>
    <row r="13" spans="1:8" x14ac:dyDescent="0.2">
      <c r="A13" s="133"/>
      <c r="B13" s="138"/>
      <c r="C13" s="154"/>
      <c r="D13" s="155">
        <v>218099</v>
      </c>
      <c r="E13" s="156"/>
      <c r="F13" s="157">
        <v>288577</v>
      </c>
      <c r="G13" s="158"/>
      <c r="H13" s="144"/>
    </row>
    <row r="14" spans="1:8" x14ac:dyDescent="0.2">
      <c r="A14" s="145"/>
      <c r="B14" s="146"/>
      <c r="C14" s="147"/>
      <c r="D14" s="148">
        <v>154187</v>
      </c>
      <c r="E14" s="149"/>
      <c r="F14" s="150">
        <v>147682</v>
      </c>
      <c r="G14" s="151"/>
      <c r="H14" s="152"/>
    </row>
    <row r="17" spans="1:11" x14ac:dyDescent="0.2">
      <c r="A17" s="129" t="s">
        <v>46</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47</v>
      </c>
      <c r="B19" s="159">
        <f>ROUND(VALUE(SUBSTITUTE(実質収支比率等に係る経年分析!F$48,"▲","-")),2)</f>
        <v>4.82</v>
      </c>
      <c r="C19" s="159">
        <f>ROUND(VALUE(SUBSTITUTE(実質収支比率等に係る経年分析!G$48,"▲","-")),2)</f>
        <v>3.8</v>
      </c>
      <c r="D19" s="159">
        <f>ROUND(VALUE(SUBSTITUTE(実質収支比率等に係る経年分析!H$48,"▲","-")),2)</f>
        <v>10.38</v>
      </c>
      <c r="E19" s="159">
        <f>ROUND(VALUE(SUBSTITUTE(実質収支比率等に係る経年分析!I$48,"▲","-")),2)</f>
        <v>9.1199999999999992</v>
      </c>
      <c r="F19" s="159">
        <f>ROUND(VALUE(SUBSTITUTE(実質収支比率等に係る経年分析!J$48,"▲","-")),2)</f>
        <v>8.5299999999999994</v>
      </c>
    </row>
    <row r="20" spans="1:11" x14ac:dyDescent="0.2">
      <c r="A20" s="159" t="s">
        <v>48</v>
      </c>
      <c r="B20" s="159">
        <f>ROUND(VALUE(SUBSTITUTE(実質収支比率等に係る経年分析!F$47,"▲","-")),2)</f>
        <v>47.64</v>
      </c>
      <c r="C20" s="159">
        <f>ROUND(VALUE(SUBSTITUTE(実質収支比率等に係る経年分析!G$47,"▲","-")),2)</f>
        <v>49.37</v>
      </c>
      <c r="D20" s="159">
        <f>ROUND(VALUE(SUBSTITUTE(実質収支比率等に係る経年分析!H$47,"▲","-")),2)</f>
        <v>43.14</v>
      </c>
      <c r="E20" s="159">
        <f>ROUND(VALUE(SUBSTITUTE(実質収支比率等に係る経年分析!I$47,"▲","-")),2)</f>
        <v>44.76</v>
      </c>
      <c r="F20" s="159">
        <f>ROUND(VALUE(SUBSTITUTE(実質収支比率等に係る経年分析!J$47,"▲","-")),2)</f>
        <v>46.26</v>
      </c>
    </row>
    <row r="21" spans="1:11" x14ac:dyDescent="0.2">
      <c r="A21" s="159" t="s">
        <v>49</v>
      </c>
      <c r="B21" s="159">
        <f>IF(ISNUMBER(VALUE(SUBSTITUTE(実質収支比率等に係る経年分析!F$49,"▲","-"))),ROUND(VALUE(SUBSTITUTE(実質収支比率等に係る経年分析!F$49,"▲","-")),2),NA())</f>
        <v>5.34</v>
      </c>
      <c r="C21" s="159">
        <f>IF(ISNUMBER(VALUE(SUBSTITUTE(実質収支比率等に係る経年分析!G$49,"▲","-"))),ROUND(VALUE(SUBSTITUTE(実質収支比率等に係る経年分析!G$49,"▲","-")),2),NA())</f>
        <v>0.62</v>
      </c>
      <c r="D21" s="159">
        <f>IF(ISNUMBER(VALUE(SUBSTITUTE(実質収支比率等に係る経年分析!H$49,"▲","-"))),ROUND(VALUE(SUBSTITUTE(実質収支比率等に係る経年分析!H$49,"▲","-")),2),NA())</f>
        <v>2.35</v>
      </c>
      <c r="E21" s="159">
        <f>IF(ISNUMBER(VALUE(SUBSTITUTE(実質収支比率等に係る経年分析!I$49,"▲","-"))),ROUND(VALUE(SUBSTITUTE(実質収支比率等に係る経年分析!I$49,"▲","-")),2),NA())</f>
        <v>1.86</v>
      </c>
      <c r="F21" s="159">
        <f>IF(ISNUMBER(VALUE(SUBSTITUTE(実質収支比率等に係る経年分析!J$49,"▲","-"))),ROUND(VALUE(SUBSTITUTE(実質収支比率等に係る経年分析!J$49,"▲","-")),2),NA())</f>
        <v>16.68</v>
      </c>
    </row>
    <row r="24" spans="1:11" x14ac:dyDescent="0.2">
      <c r="A24" s="129" t="s">
        <v>50</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51</v>
      </c>
      <c r="C26" s="160" t="s">
        <v>52</v>
      </c>
      <c r="D26" s="160" t="s">
        <v>51</v>
      </c>
      <c r="E26" s="160" t="s">
        <v>52</v>
      </c>
      <c r="F26" s="160" t="s">
        <v>51</v>
      </c>
      <c r="G26" s="160" t="s">
        <v>52</v>
      </c>
      <c r="H26" s="160" t="s">
        <v>51</v>
      </c>
      <c r="I26" s="160" t="s">
        <v>52</v>
      </c>
      <c r="J26" s="160" t="s">
        <v>51</v>
      </c>
      <c r="K26" s="160" t="s">
        <v>52</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0.09</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2">
      <c r="A30" s="160" t="str">
        <f>IF(連結実質赤字比率に係る赤字・黒字の構成分析!C$40="",NA(),連結実質赤字比率に係る赤字・黒字の構成分析!C$40)</f>
        <v>介護保険（介護サービス事業勘定）特別会計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0.44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2">
      <c r="A31" s="160" t="str">
        <f>IF(連結実質赤字比率に係る赤字・黒字の構成分析!C$39="",NA(),連結実質赤字比率に係る赤字・黒字の構成分析!C$39)</f>
        <v>宅地造成事業特別会計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2">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2">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1.94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0.05</v>
      </c>
    </row>
    <row r="34" spans="1:16" x14ac:dyDescent="0.2">
      <c r="A34" s="160" t="str">
        <f>IF(連結実質赤字比率に係る赤字・黒字の構成分析!C$36="",NA(),連結実質赤字比率に係る赤字・黒字の構成分析!C$36)</f>
        <v>簡易水道事業特別会計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0.48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0.18</v>
      </c>
    </row>
    <row r="35" spans="1:16" x14ac:dyDescent="0.2">
      <c r="A35" s="160" t="str">
        <f>IF(連結実質赤字比率に係る赤字・黒字の構成分析!C$35="",NA(),連結実質赤字比率に係る赤字・黒字の構成分析!C$35)</f>
        <v>介護保険（保険事業勘定）特別会計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0.99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0.55000000000000004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0.91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0.46</v>
      </c>
    </row>
    <row r="36" spans="1:16" x14ac:dyDescent="0.2">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4.71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3.75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10.26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9.0299999999999994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8.52</v>
      </c>
    </row>
    <row r="39" spans="1:16" x14ac:dyDescent="0.2">
      <c r="A39" s="129" t="s">
        <v>53</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2">
      <c r="A42" s="161" t="s">
        <v>56</v>
      </c>
      <c r="B42" s="161"/>
      <c r="C42" s="161"/>
      <c r="D42" s="161">
        <f>'実質公債費比率（分子）の構造'!K$52</f>
        <v>416</v>
      </c>
      <c r="E42" s="161"/>
      <c r="F42" s="161"/>
      <c r="G42" s="161">
        <f>'実質公債費比率（分子）の構造'!L$52</f>
        <v>420</v>
      </c>
      <c r="H42" s="161"/>
      <c r="I42" s="161"/>
      <c r="J42" s="161">
        <f>'実質公債費比率（分子）の構造'!M$52</f>
        <v>417</v>
      </c>
      <c r="K42" s="161"/>
      <c r="L42" s="161"/>
      <c r="M42" s="161">
        <f>'実質公債費比率（分子）の構造'!N$52</f>
        <v>397</v>
      </c>
      <c r="N42" s="161"/>
      <c r="O42" s="161"/>
      <c r="P42" s="161">
        <f>'実質公債費比率（分子）の構造'!O$52</f>
        <v>379</v>
      </c>
    </row>
    <row r="43" spans="1:16" x14ac:dyDescent="0.2">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2">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2">
      <c r="A46" s="161" t="s">
        <v>60</v>
      </c>
      <c r="B46" s="161">
        <f>'実質公債費比率（分子）の構造'!K$48</f>
        <v>19</v>
      </c>
      <c r="C46" s="161"/>
      <c r="D46" s="161"/>
      <c r="E46" s="161">
        <f>'実質公債費比率（分子）の構造'!L$48</f>
        <v>24</v>
      </c>
      <c r="F46" s="161"/>
      <c r="G46" s="161"/>
      <c r="H46" s="161">
        <f>'実質公債費比率（分子）の構造'!M$48</f>
        <v>25</v>
      </c>
      <c r="I46" s="161"/>
      <c r="J46" s="161"/>
      <c r="K46" s="161">
        <f>'実質公債費比率（分子）の構造'!N$48</f>
        <v>25</v>
      </c>
      <c r="L46" s="161"/>
      <c r="M46" s="161"/>
      <c r="N46" s="161">
        <f>'実質公債費比率（分子）の構造'!O$48</f>
        <v>50</v>
      </c>
      <c r="O46" s="161"/>
      <c r="P46" s="161"/>
    </row>
    <row r="47" spans="1:16" x14ac:dyDescent="0.2">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63</v>
      </c>
      <c r="B49" s="161">
        <f>'実質公債費比率（分子）の構造'!K$45</f>
        <v>567</v>
      </c>
      <c r="C49" s="161"/>
      <c r="D49" s="161"/>
      <c r="E49" s="161">
        <f>'実質公債費比率（分子）の構造'!L$45</f>
        <v>552</v>
      </c>
      <c r="F49" s="161"/>
      <c r="G49" s="161"/>
      <c r="H49" s="161">
        <f>'実質公債費比率（分子）の構造'!M$45</f>
        <v>553</v>
      </c>
      <c r="I49" s="161"/>
      <c r="J49" s="161"/>
      <c r="K49" s="161">
        <f>'実質公債費比率（分子）の構造'!N$45</f>
        <v>525</v>
      </c>
      <c r="L49" s="161"/>
      <c r="M49" s="161"/>
      <c r="N49" s="161">
        <f>'実質公債費比率（分子）の構造'!O$45</f>
        <v>473</v>
      </c>
      <c r="O49" s="161"/>
      <c r="P49" s="161"/>
    </row>
    <row r="50" spans="1:16" x14ac:dyDescent="0.2">
      <c r="A50" s="161" t="s">
        <v>64</v>
      </c>
      <c r="B50" s="161" t="e">
        <f>NA()</f>
        <v>#N/A</v>
      </c>
      <c r="C50" s="161">
        <f>IF(ISNUMBER('実質公債費比率（分子）の構造'!K$53),'実質公債費比率（分子）の構造'!K$53,NA())</f>
        <v>170</v>
      </c>
      <c r="D50" s="161" t="e">
        <f>NA()</f>
        <v>#N/A</v>
      </c>
      <c r="E50" s="161" t="e">
        <f>NA()</f>
        <v>#N/A</v>
      </c>
      <c r="F50" s="161">
        <f>IF(ISNUMBER('実質公債費比率（分子）の構造'!L$53),'実質公債費比率（分子）の構造'!L$53,NA())</f>
        <v>156</v>
      </c>
      <c r="G50" s="161" t="e">
        <f>NA()</f>
        <v>#N/A</v>
      </c>
      <c r="H50" s="161" t="e">
        <f>NA()</f>
        <v>#N/A</v>
      </c>
      <c r="I50" s="161">
        <f>IF(ISNUMBER('実質公債費比率（分子）の構造'!M$53),'実質公債費比率（分子）の構造'!M$53,NA())</f>
        <v>161</v>
      </c>
      <c r="J50" s="161" t="e">
        <f>NA()</f>
        <v>#N/A</v>
      </c>
      <c r="K50" s="161" t="e">
        <f>NA()</f>
        <v>#N/A</v>
      </c>
      <c r="L50" s="161">
        <f>IF(ISNUMBER('実質公債費比率（分子）の構造'!N$53),'実質公債費比率（分子）の構造'!N$53,NA())</f>
        <v>153</v>
      </c>
      <c r="M50" s="161" t="e">
        <f>NA()</f>
        <v>#N/A</v>
      </c>
      <c r="N50" s="161" t="e">
        <f>NA()</f>
        <v>#N/A</v>
      </c>
      <c r="O50" s="161">
        <f>IF(ISNUMBER('実質公債費比率（分子）の構造'!O$53),'実質公債費比率（分子）の構造'!O$53,NA())</f>
        <v>144</v>
      </c>
      <c r="P50" s="161" t="e">
        <f>NA()</f>
        <v>#N/A</v>
      </c>
    </row>
    <row r="53" spans="1:16" x14ac:dyDescent="0.2">
      <c r="A53" s="129" t="s">
        <v>65</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2">
      <c r="A56" s="160" t="s">
        <v>36</v>
      </c>
      <c r="B56" s="160"/>
      <c r="C56" s="160"/>
      <c r="D56" s="160">
        <f>'将来負担比率（分子）の構造'!I$52</f>
        <v>3176</v>
      </c>
      <c r="E56" s="160"/>
      <c r="F56" s="160"/>
      <c r="G56" s="160">
        <f>'将来負担比率（分子）の構造'!J$52</f>
        <v>2949</v>
      </c>
      <c r="H56" s="160"/>
      <c r="I56" s="160"/>
      <c r="J56" s="160">
        <f>'将来負担比率（分子）の構造'!K$52</f>
        <v>2681</v>
      </c>
      <c r="K56" s="160"/>
      <c r="L56" s="160"/>
      <c r="M56" s="160">
        <f>'将来負担比率（分子）の構造'!L$52</f>
        <v>2572</v>
      </c>
      <c r="N56" s="160"/>
      <c r="O56" s="160"/>
      <c r="P56" s="160">
        <f>'将来負担比率（分子）の構造'!M$52</f>
        <v>2373</v>
      </c>
    </row>
    <row r="57" spans="1:16" x14ac:dyDescent="0.2">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2">
      <c r="A58" s="160" t="s">
        <v>34</v>
      </c>
      <c r="B58" s="160"/>
      <c r="C58" s="160"/>
      <c r="D58" s="160">
        <f>'将来負担比率（分子）の構造'!I$50</f>
        <v>2135</v>
      </c>
      <c r="E58" s="160"/>
      <c r="F58" s="160"/>
      <c r="G58" s="160">
        <f>'将来負担比率（分子）の構造'!J$50</f>
        <v>2293</v>
      </c>
      <c r="H58" s="160"/>
      <c r="I58" s="160"/>
      <c r="J58" s="160">
        <f>'将来負担比率（分子）の構造'!K$50</f>
        <v>2241</v>
      </c>
      <c r="K58" s="160"/>
      <c r="L58" s="160"/>
      <c r="M58" s="160">
        <f>'将来負担比率（分子）の構造'!L$50</f>
        <v>2389</v>
      </c>
      <c r="N58" s="160"/>
      <c r="O58" s="160"/>
      <c r="P58" s="160">
        <f>'将来負担比率（分子）の構造'!M$50</f>
        <v>2285</v>
      </c>
    </row>
    <row r="59" spans="1:16" x14ac:dyDescent="0.2">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28</v>
      </c>
      <c r="B62" s="160" t="str">
        <f>'将来負担比率（分子）の構造'!I$45</f>
        <v>-</v>
      </c>
      <c r="C62" s="160"/>
      <c r="D62" s="160"/>
      <c r="E62" s="160" t="str">
        <f>'将来負担比率（分子）の構造'!J$45</f>
        <v>-</v>
      </c>
      <c r="F62" s="160"/>
      <c r="G62" s="160"/>
      <c r="H62" s="160" t="str">
        <f>'将来負担比率（分子）の構造'!K$45</f>
        <v>-</v>
      </c>
      <c r="I62" s="160"/>
      <c r="J62" s="160"/>
      <c r="K62" s="160" t="str">
        <f>'将来負担比率（分子）の構造'!L$45</f>
        <v>-</v>
      </c>
      <c r="L62" s="160"/>
      <c r="M62" s="160"/>
      <c r="N62" s="160" t="str">
        <f>'将来負担比率（分子）の構造'!M$45</f>
        <v>-</v>
      </c>
      <c r="O62" s="160"/>
      <c r="P62" s="160"/>
    </row>
    <row r="63" spans="1:16" x14ac:dyDescent="0.2">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2">
      <c r="A64" s="160" t="s">
        <v>26</v>
      </c>
      <c r="B64" s="160">
        <f>'将来負担比率（分子）の構造'!I$43</f>
        <v>698</v>
      </c>
      <c r="C64" s="160"/>
      <c r="D64" s="160"/>
      <c r="E64" s="160">
        <f>'将来負担比率（分子）の構造'!J$43</f>
        <v>775</v>
      </c>
      <c r="F64" s="160"/>
      <c r="G64" s="160"/>
      <c r="H64" s="160">
        <f>'将来負担比率（分子）の構造'!K$43</f>
        <v>718</v>
      </c>
      <c r="I64" s="160"/>
      <c r="J64" s="160"/>
      <c r="K64" s="160">
        <f>'将来負担比率（分子）の構造'!L$43</f>
        <v>782</v>
      </c>
      <c r="L64" s="160"/>
      <c r="M64" s="160"/>
      <c r="N64" s="160">
        <f>'将来負担比率（分子）の構造'!M$43</f>
        <v>900</v>
      </c>
      <c r="O64" s="160"/>
      <c r="P64" s="160"/>
    </row>
    <row r="65" spans="1:16" x14ac:dyDescent="0.2">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2">
      <c r="A66" s="160" t="s">
        <v>24</v>
      </c>
      <c r="B66" s="160">
        <f>'将来負担比率（分子）の構造'!I$41</f>
        <v>3653</v>
      </c>
      <c r="C66" s="160"/>
      <c r="D66" s="160"/>
      <c r="E66" s="160">
        <f>'将来負担比率（分子）の構造'!J$41</f>
        <v>3252</v>
      </c>
      <c r="F66" s="160"/>
      <c r="G66" s="160"/>
      <c r="H66" s="160">
        <f>'将来負担比率（分子）の構造'!K$41</f>
        <v>2874</v>
      </c>
      <c r="I66" s="160"/>
      <c r="J66" s="160"/>
      <c r="K66" s="160">
        <f>'将来負担比率（分子）の構造'!L$41</f>
        <v>2592</v>
      </c>
      <c r="L66" s="160"/>
      <c r="M66" s="160"/>
      <c r="N66" s="160">
        <f>'将来負担比率（分子）の構造'!M$41</f>
        <v>2128</v>
      </c>
      <c r="O66" s="160"/>
      <c r="P66" s="160"/>
    </row>
    <row r="67" spans="1:16" x14ac:dyDescent="0.2">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2">
      <c r="A70" s="162" t="s">
        <v>69</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70</v>
      </c>
      <c r="B72" s="164">
        <f>基金残高に係る経年分析!F55</f>
        <v>823</v>
      </c>
      <c r="C72" s="164">
        <f>基金残高に係る経年分析!G55</f>
        <v>878</v>
      </c>
      <c r="D72" s="164">
        <f>基金残高に係る経年分析!H55</f>
        <v>918</v>
      </c>
    </row>
    <row r="73" spans="1:16" x14ac:dyDescent="0.2">
      <c r="A73" s="163" t="s">
        <v>71</v>
      </c>
      <c r="B73" s="164">
        <f>基金残高に係る経年分析!F56</f>
        <v>271</v>
      </c>
      <c r="C73" s="164">
        <f>基金残高に係る経年分析!G56</f>
        <v>395</v>
      </c>
      <c r="D73" s="164">
        <f>基金残高に係る経年分析!H56</f>
        <v>218</v>
      </c>
    </row>
    <row r="74" spans="1:16" x14ac:dyDescent="0.2">
      <c r="A74" s="163" t="s">
        <v>72</v>
      </c>
      <c r="B74" s="164">
        <f>基金残高に係る経年分析!F57</f>
        <v>1103</v>
      </c>
      <c r="C74" s="164">
        <f>基金残高に係る経年分析!G57</f>
        <v>1118</v>
      </c>
      <c r="D74" s="164">
        <f>基金残高に係る経年分析!H57</f>
        <v>1138</v>
      </c>
    </row>
  </sheetData>
  <sheetProtection algorithmName="SHA-512" hashValue="4nRI5pjABMgLxCC+tpkNRzLCTWhuYDRarwvG1gXfWaJrZsFbXPb4gyY3CdJwLEb8hJfjWuQEwnGUqXokLRBPCw==" saltValue="6/S3FK5kK7IUKJMTVoan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328125" style="205" customWidth="1"/>
    <col min="96" max="133" width="1.6328125" style="221" customWidth="1"/>
    <col min="134" max="143" width="1.63281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2">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2">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2">
      <c r="B5" s="740" t="s">
        <v>217</v>
      </c>
      <c r="C5" s="741"/>
      <c r="D5" s="741"/>
      <c r="E5" s="741"/>
      <c r="F5" s="741"/>
      <c r="G5" s="741"/>
      <c r="H5" s="741"/>
      <c r="I5" s="741"/>
      <c r="J5" s="741"/>
      <c r="K5" s="741"/>
      <c r="L5" s="741"/>
      <c r="M5" s="741"/>
      <c r="N5" s="741"/>
      <c r="O5" s="741"/>
      <c r="P5" s="741"/>
      <c r="Q5" s="742"/>
      <c r="R5" s="706">
        <v>497373</v>
      </c>
      <c r="S5" s="707"/>
      <c r="T5" s="707"/>
      <c r="U5" s="707"/>
      <c r="V5" s="707"/>
      <c r="W5" s="707"/>
      <c r="X5" s="707"/>
      <c r="Y5" s="753"/>
      <c r="Z5" s="771">
        <v>9.6999999999999993</v>
      </c>
      <c r="AA5" s="771"/>
      <c r="AB5" s="771"/>
      <c r="AC5" s="771"/>
      <c r="AD5" s="772">
        <v>497373</v>
      </c>
      <c r="AE5" s="772"/>
      <c r="AF5" s="772"/>
      <c r="AG5" s="772"/>
      <c r="AH5" s="772"/>
      <c r="AI5" s="772"/>
      <c r="AJ5" s="772"/>
      <c r="AK5" s="772"/>
      <c r="AL5" s="754">
        <v>24.4</v>
      </c>
      <c r="AM5" s="723"/>
      <c r="AN5" s="723"/>
      <c r="AO5" s="755"/>
      <c r="AP5" s="740" t="s">
        <v>218</v>
      </c>
      <c r="AQ5" s="741"/>
      <c r="AR5" s="741"/>
      <c r="AS5" s="741"/>
      <c r="AT5" s="741"/>
      <c r="AU5" s="741"/>
      <c r="AV5" s="741"/>
      <c r="AW5" s="741"/>
      <c r="AX5" s="741"/>
      <c r="AY5" s="741"/>
      <c r="AZ5" s="741"/>
      <c r="BA5" s="741"/>
      <c r="BB5" s="741"/>
      <c r="BC5" s="741"/>
      <c r="BD5" s="741"/>
      <c r="BE5" s="741"/>
      <c r="BF5" s="742"/>
      <c r="BG5" s="654">
        <v>497373</v>
      </c>
      <c r="BH5" s="655"/>
      <c r="BI5" s="655"/>
      <c r="BJ5" s="655"/>
      <c r="BK5" s="655"/>
      <c r="BL5" s="655"/>
      <c r="BM5" s="655"/>
      <c r="BN5" s="656"/>
      <c r="BO5" s="703">
        <v>100</v>
      </c>
      <c r="BP5" s="703"/>
      <c r="BQ5" s="703"/>
      <c r="BR5" s="703"/>
      <c r="BS5" s="704" t="s">
        <v>219</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211</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x14ac:dyDescent="0.2">
      <c r="B6" s="651" t="s">
        <v>223</v>
      </c>
      <c r="C6" s="652"/>
      <c r="D6" s="652"/>
      <c r="E6" s="652"/>
      <c r="F6" s="652"/>
      <c r="G6" s="652"/>
      <c r="H6" s="652"/>
      <c r="I6" s="652"/>
      <c r="J6" s="652"/>
      <c r="K6" s="652"/>
      <c r="L6" s="652"/>
      <c r="M6" s="652"/>
      <c r="N6" s="652"/>
      <c r="O6" s="652"/>
      <c r="P6" s="652"/>
      <c r="Q6" s="653"/>
      <c r="R6" s="654">
        <v>7420</v>
      </c>
      <c r="S6" s="655"/>
      <c r="T6" s="655"/>
      <c r="U6" s="655"/>
      <c r="V6" s="655"/>
      <c r="W6" s="655"/>
      <c r="X6" s="655"/>
      <c r="Y6" s="656"/>
      <c r="Z6" s="703">
        <v>0.1</v>
      </c>
      <c r="AA6" s="703"/>
      <c r="AB6" s="703"/>
      <c r="AC6" s="703"/>
      <c r="AD6" s="704">
        <v>7420</v>
      </c>
      <c r="AE6" s="704"/>
      <c r="AF6" s="704"/>
      <c r="AG6" s="704"/>
      <c r="AH6" s="704"/>
      <c r="AI6" s="704"/>
      <c r="AJ6" s="704"/>
      <c r="AK6" s="704"/>
      <c r="AL6" s="657">
        <v>0.4</v>
      </c>
      <c r="AM6" s="658"/>
      <c r="AN6" s="658"/>
      <c r="AO6" s="705"/>
      <c r="AP6" s="651" t="s">
        <v>224</v>
      </c>
      <c r="AQ6" s="652"/>
      <c r="AR6" s="652"/>
      <c r="AS6" s="652"/>
      <c r="AT6" s="652"/>
      <c r="AU6" s="652"/>
      <c r="AV6" s="652"/>
      <c r="AW6" s="652"/>
      <c r="AX6" s="652"/>
      <c r="AY6" s="652"/>
      <c r="AZ6" s="652"/>
      <c r="BA6" s="652"/>
      <c r="BB6" s="652"/>
      <c r="BC6" s="652"/>
      <c r="BD6" s="652"/>
      <c r="BE6" s="652"/>
      <c r="BF6" s="653"/>
      <c r="BG6" s="654">
        <v>497373</v>
      </c>
      <c r="BH6" s="655"/>
      <c r="BI6" s="655"/>
      <c r="BJ6" s="655"/>
      <c r="BK6" s="655"/>
      <c r="BL6" s="655"/>
      <c r="BM6" s="655"/>
      <c r="BN6" s="656"/>
      <c r="BO6" s="703">
        <v>100</v>
      </c>
      <c r="BP6" s="703"/>
      <c r="BQ6" s="703"/>
      <c r="BR6" s="703"/>
      <c r="BS6" s="704" t="s">
        <v>128</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54">
        <v>57458</v>
      </c>
      <c r="CS6" s="655"/>
      <c r="CT6" s="655"/>
      <c r="CU6" s="655"/>
      <c r="CV6" s="655"/>
      <c r="CW6" s="655"/>
      <c r="CX6" s="655"/>
      <c r="CY6" s="656"/>
      <c r="CZ6" s="754">
        <v>1.2</v>
      </c>
      <c r="DA6" s="723"/>
      <c r="DB6" s="723"/>
      <c r="DC6" s="757"/>
      <c r="DD6" s="660" t="s">
        <v>129</v>
      </c>
      <c r="DE6" s="655"/>
      <c r="DF6" s="655"/>
      <c r="DG6" s="655"/>
      <c r="DH6" s="655"/>
      <c r="DI6" s="655"/>
      <c r="DJ6" s="655"/>
      <c r="DK6" s="655"/>
      <c r="DL6" s="655"/>
      <c r="DM6" s="655"/>
      <c r="DN6" s="655"/>
      <c r="DO6" s="655"/>
      <c r="DP6" s="656"/>
      <c r="DQ6" s="660">
        <v>57458</v>
      </c>
      <c r="DR6" s="655"/>
      <c r="DS6" s="655"/>
      <c r="DT6" s="655"/>
      <c r="DU6" s="655"/>
      <c r="DV6" s="655"/>
      <c r="DW6" s="655"/>
      <c r="DX6" s="655"/>
      <c r="DY6" s="655"/>
      <c r="DZ6" s="655"/>
      <c r="EA6" s="655"/>
      <c r="EB6" s="655"/>
      <c r="EC6" s="684"/>
    </row>
    <row r="7" spans="2:143" ht="11.25" customHeight="1" x14ac:dyDescent="0.2">
      <c r="B7" s="651" t="s">
        <v>226</v>
      </c>
      <c r="C7" s="652"/>
      <c r="D7" s="652"/>
      <c r="E7" s="652"/>
      <c r="F7" s="652"/>
      <c r="G7" s="652"/>
      <c r="H7" s="652"/>
      <c r="I7" s="652"/>
      <c r="J7" s="652"/>
      <c r="K7" s="652"/>
      <c r="L7" s="652"/>
      <c r="M7" s="652"/>
      <c r="N7" s="652"/>
      <c r="O7" s="652"/>
      <c r="P7" s="652"/>
      <c r="Q7" s="653"/>
      <c r="R7" s="654">
        <v>1155</v>
      </c>
      <c r="S7" s="655"/>
      <c r="T7" s="655"/>
      <c r="U7" s="655"/>
      <c r="V7" s="655"/>
      <c r="W7" s="655"/>
      <c r="X7" s="655"/>
      <c r="Y7" s="656"/>
      <c r="Z7" s="703">
        <v>0</v>
      </c>
      <c r="AA7" s="703"/>
      <c r="AB7" s="703"/>
      <c r="AC7" s="703"/>
      <c r="AD7" s="704">
        <v>1155</v>
      </c>
      <c r="AE7" s="704"/>
      <c r="AF7" s="704"/>
      <c r="AG7" s="704"/>
      <c r="AH7" s="704"/>
      <c r="AI7" s="704"/>
      <c r="AJ7" s="704"/>
      <c r="AK7" s="704"/>
      <c r="AL7" s="657">
        <v>0.1</v>
      </c>
      <c r="AM7" s="658"/>
      <c r="AN7" s="658"/>
      <c r="AO7" s="705"/>
      <c r="AP7" s="651" t="s">
        <v>227</v>
      </c>
      <c r="AQ7" s="652"/>
      <c r="AR7" s="652"/>
      <c r="AS7" s="652"/>
      <c r="AT7" s="652"/>
      <c r="AU7" s="652"/>
      <c r="AV7" s="652"/>
      <c r="AW7" s="652"/>
      <c r="AX7" s="652"/>
      <c r="AY7" s="652"/>
      <c r="AZ7" s="652"/>
      <c r="BA7" s="652"/>
      <c r="BB7" s="652"/>
      <c r="BC7" s="652"/>
      <c r="BD7" s="652"/>
      <c r="BE7" s="652"/>
      <c r="BF7" s="653"/>
      <c r="BG7" s="654">
        <v>310447</v>
      </c>
      <c r="BH7" s="655"/>
      <c r="BI7" s="655"/>
      <c r="BJ7" s="655"/>
      <c r="BK7" s="655"/>
      <c r="BL7" s="655"/>
      <c r="BM7" s="655"/>
      <c r="BN7" s="656"/>
      <c r="BO7" s="703">
        <v>62.4</v>
      </c>
      <c r="BP7" s="703"/>
      <c r="BQ7" s="703"/>
      <c r="BR7" s="703"/>
      <c r="BS7" s="704" t="s">
        <v>219</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54">
        <v>1378384</v>
      </c>
      <c r="CS7" s="655"/>
      <c r="CT7" s="655"/>
      <c r="CU7" s="655"/>
      <c r="CV7" s="655"/>
      <c r="CW7" s="655"/>
      <c r="CX7" s="655"/>
      <c r="CY7" s="656"/>
      <c r="CZ7" s="703">
        <v>27.7</v>
      </c>
      <c r="DA7" s="703"/>
      <c r="DB7" s="703"/>
      <c r="DC7" s="703"/>
      <c r="DD7" s="660">
        <v>279176</v>
      </c>
      <c r="DE7" s="655"/>
      <c r="DF7" s="655"/>
      <c r="DG7" s="655"/>
      <c r="DH7" s="655"/>
      <c r="DI7" s="655"/>
      <c r="DJ7" s="655"/>
      <c r="DK7" s="655"/>
      <c r="DL7" s="655"/>
      <c r="DM7" s="655"/>
      <c r="DN7" s="655"/>
      <c r="DO7" s="655"/>
      <c r="DP7" s="656"/>
      <c r="DQ7" s="660">
        <v>831620</v>
      </c>
      <c r="DR7" s="655"/>
      <c r="DS7" s="655"/>
      <c r="DT7" s="655"/>
      <c r="DU7" s="655"/>
      <c r="DV7" s="655"/>
      <c r="DW7" s="655"/>
      <c r="DX7" s="655"/>
      <c r="DY7" s="655"/>
      <c r="DZ7" s="655"/>
      <c r="EA7" s="655"/>
      <c r="EB7" s="655"/>
      <c r="EC7" s="684"/>
    </row>
    <row r="8" spans="2:143" ht="11.25" customHeight="1" x14ac:dyDescent="0.2">
      <c r="B8" s="651" t="s">
        <v>229</v>
      </c>
      <c r="C8" s="652"/>
      <c r="D8" s="652"/>
      <c r="E8" s="652"/>
      <c r="F8" s="652"/>
      <c r="G8" s="652"/>
      <c r="H8" s="652"/>
      <c r="I8" s="652"/>
      <c r="J8" s="652"/>
      <c r="K8" s="652"/>
      <c r="L8" s="652"/>
      <c r="M8" s="652"/>
      <c r="N8" s="652"/>
      <c r="O8" s="652"/>
      <c r="P8" s="652"/>
      <c r="Q8" s="653"/>
      <c r="R8" s="654">
        <v>4752</v>
      </c>
      <c r="S8" s="655"/>
      <c r="T8" s="655"/>
      <c r="U8" s="655"/>
      <c r="V8" s="655"/>
      <c r="W8" s="655"/>
      <c r="X8" s="655"/>
      <c r="Y8" s="656"/>
      <c r="Z8" s="703">
        <v>0.1</v>
      </c>
      <c r="AA8" s="703"/>
      <c r="AB8" s="703"/>
      <c r="AC8" s="703"/>
      <c r="AD8" s="704">
        <v>4752</v>
      </c>
      <c r="AE8" s="704"/>
      <c r="AF8" s="704"/>
      <c r="AG8" s="704"/>
      <c r="AH8" s="704"/>
      <c r="AI8" s="704"/>
      <c r="AJ8" s="704"/>
      <c r="AK8" s="704"/>
      <c r="AL8" s="657">
        <v>0.2</v>
      </c>
      <c r="AM8" s="658"/>
      <c r="AN8" s="658"/>
      <c r="AO8" s="705"/>
      <c r="AP8" s="651" t="s">
        <v>230</v>
      </c>
      <c r="AQ8" s="652"/>
      <c r="AR8" s="652"/>
      <c r="AS8" s="652"/>
      <c r="AT8" s="652"/>
      <c r="AU8" s="652"/>
      <c r="AV8" s="652"/>
      <c r="AW8" s="652"/>
      <c r="AX8" s="652"/>
      <c r="AY8" s="652"/>
      <c r="AZ8" s="652"/>
      <c r="BA8" s="652"/>
      <c r="BB8" s="652"/>
      <c r="BC8" s="652"/>
      <c r="BD8" s="652"/>
      <c r="BE8" s="652"/>
      <c r="BF8" s="653"/>
      <c r="BG8" s="654">
        <v>6235</v>
      </c>
      <c r="BH8" s="655"/>
      <c r="BI8" s="655"/>
      <c r="BJ8" s="655"/>
      <c r="BK8" s="655"/>
      <c r="BL8" s="655"/>
      <c r="BM8" s="655"/>
      <c r="BN8" s="656"/>
      <c r="BO8" s="703">
        <v>1.3</v>
      </c>
      <c r="BP8" s="703"/>
      <c r="BQ8" s="703"/>
      <c r="BR8" s="703"/>
      <c r="BS8" s="660" t="s">
        <v>129</v>
      </c>
      <c r="BT8" s="655"/>
      <c r="BU8" s="655"/>
      <c r="BV8" s="655"/>
      <c r="BW8" s="655"/>
      <c r="BX8" s="655"/>
      <c r="BY8" s="655"/>
      <c r="BZ8" s="655"/>
      <c r="CA8" s="655"/>
      <c r="CB8" s="684"/>
      <c r="CD8" s="685" t="s">
        <v>231</v>
      </c>
      <c r="CE8" s="682"/>
      <c r="CF8" s="682"/>
      <c r="CG8" s="682"/>
      <c r="CH8" s="682"/>
      <c r="CI8" s="682"/>
      <c r="CJ8" s="682"/>
      <c r="CK8" s="682"/>
      <c r="CL8" s="682"/>
      <c r="CM8" s="682"/>
      <c r="CN8" s="682"/>
      <c r="CO8" s="682"/>
      <c r="CP8" s="682"/>
      <c r="CQ8" s="683"/>
      <c r="CR8" s="654">
        <v>711863</v>
      </c>
      <c r="CS8" s="655"/>
      <c r="CT8" s="655"/>
      <c r="CU8" s="655"/>
      <c r="CV8" s="655"/>
      <c r="CW8" s="655"/>
      <c r="CX8" s="655"/>
      <c r="CY8" s="656"/>
      <c r="CZ8" s="703">
        <v>14.3</v>
      </c>
      <c r="DA8" s="703"/>
      <c r="DB8" s="703"/>
      <c r="DC8" s="703"/>
      <c r="DD8" s="660">
        <v>46487</v>
      </c>
      <c r="DE8" s="655"/>
      <c r="DF8" s="655"/>
      <c r="DG8" s="655"/>
      <c r="DH8" s="655"/>
      <c r="DI8" s="655"/>
      <c r="DJ8" s="655"/>
      <c r="DK8" s="655"/>
      <c r="DL8" s="655"/>
      <c r="DM8" s="655"/>
      <c r="DN8" s="655"/>
      <c r="DO8" s="655"/>
      <c r="DP8" s="656"/>
      <c r="DQ8" s="660">
        <v>387425</v>
      </c>
      <c r="DR8" s="655"/>
      <c r="DS8" s="655"/>
      <c r="DT8" s="655"/>
      <c r="DU8" s="655"/>
      <c r="DV8" s="655"/>
      <c r="DW8" s="655"/>
      <c r="DX8" s="655"/>
      <c r="DY8" s="655"/>
      <c r="DZ8" s="655"/>
      <c r="EA8" s="655"/>
      <c r="EB8" s="655"/>
      <c r="EC8" s="684"/>
    </row>
    <row r="9" spans="2:143" ht="11.25" customHeight="1" x14ac:dyDescent="0.2">
      <c r="B9" s="651" t="s">
        <v>232</v>
      </c>
      <c r="C9" s="652"/>
      <c r="D9" s="652"/>
      <c r="E9" s="652"/>
      <c r="F9" s="652"/>
      <c r="G9" s="652"/>
      <c r="H9" s="652"/>
      <c r="I9" s="652"/>
      <c r="J9" s="652"/>
      <c r="K9" s="652"/>
      <c r="L9" s="652"/>
      <c r="M9" s="652"/>
      <c r="N9" s="652"/>
      <c r="O9" s="652"/>
      <c r="P9" s="652"/>
      <c r="Q9" s="653"/>
      <c r="R9" s="654">
        <v>4741</v>
      </c>
      <c r="S9" s="655"/>
      <c r="T9" s="655"/>
      <c r="U9" s="655"/>
      <c r="V9" s="655"/>
      <c r="W9" s="655"/>
      <c r="X9" s="655"/>
      <c r="Y9" s="656"/>
      <c r="Z9" s="703">
        <v>0.1</v>
      </c>
      <c r="AA9" s="703"/>
      <c r="AB9" s="703"/>
      <c r="AC9" s="703"/>
      <c r="AD9" s="704">
        <v>4741</v>
      </c>
      <c r="AE9" s="704"/>
      <c r="AF9" s="704"/>
      <c r="AG9" s="704"/>
      <c r="AH9" s="704"/>
      <c r="AI9" s="704"/>
      <c r="AJ9" s="704"/>
      <c r="AK9" s="704"/>
      <c r="AL9" s="657">
        <v>0.2</v>
      </c>
      <c r="AM9" s="658"/>
      <c r="AN9" s="658"/>
      <c r="AO9" s="705"/>
      <c r="AP9" s="651" t="s">
        <v>233</v>
      </c>
      <c r="AQ9" s="652"/>
      <c r="AR9" s="652"/>
      <c r="AS9" s="652"/>
      <c r="AT9" s="652"/>
      <c r="AU9" s="652"/>
      <c r="AV9" s="652"/>
      <c r="AW9" s="652"/>
      <c r="AX9" s="652"/>
      <c r="AY9" s="652"/>
      <c r="AZ9" s="652"/>
      <c r="BA9" s="652"/>
      <c r="BB9" s="652"/>
      <c r="BC9" s="652"/>
      <c r="BD9" s="652"/>
      <c r="BE9" s="652"/>
      <c r="BF9" s="653"/>
      <c r="BG9" s="654">
        <v>273358</v>
      </c>
      <c r="BH9" s="655"/>
      <c r="BI9" s="655"/>
      <c r="BJ9" s="655"/>
      <c r="BK9" s="655"/>
      <c r="BL9" s="655"/>
      <c r="BM9" s="655"/>
      <c r="BN9" s="656"/>
      <c r="BO9" s="703">
        <v>55</v>
      </c>
      <c r="BP9" s="703"/>
      <c r="BQ9" s="703"/>
      <c r="BR9" s="703"/>
      <c r="BS9" s="660" t="s">
        <v>129</v>
      </c>
      <c r="BT9" s="655"/>
      <c r="BU9" s="655"/>
      <c r="BV9" s="655"/>
      <c r="BW9" s="655"/>
      <c r="BX9" s="655"/>
      <c r="BY9" s="655"/>
      <c r="BZ9" s="655"/>
      <c r="CA9" s="655"/>
      <c r="CB9" s="684"/>
      <c r="CD9" s="685" t="s">
        <v>234</v>
      </c>
      <c r="CE9" s="682"/>
      <c r="CF9" s="682"/>
      <c r="CG9" s="682"/>
      <c r="CH9" s="682"/>
      <c r="CI9" s="682"/>
      <c r="CJ9" s="682"/>
      <c r="CK9" s="682"/>
      <c r="CL9" s="682"/>
      <c r="CM9" s="682"/>
      <c r="CN9" s="682"/>
      <c r="CO9" s="682"/>
      <c r="CP9" s="682"/>
      <c r="CQ9" s="683"/>
      <c r="CR9" s="654">
        <v>1276361</v>
      </c>
      <c r="CS9" s="655"/>
      <c r="CT9" s="655"/>
      <c r="CU9" s="655"/>
      <c r="CV9" s="655"/>
      <c r="CW9" s="655"/>
      <c r="CX9" s="655"/>
      <c r="CY9" s="656"/>
      <c r="CZ9" s="703">
        <v>25.7</v>
      </c>
      <c r="DA9" s="703"/>
      <c r="DB9" s="703"/>
      <c r="DC9" s="703"/>
      <c r="DD9" s="660">
        <v>291150</v>
      </c>
      <c r="DE9" s="655"/>
      <c r="DF9" s="655"/>
      <c r="DG9" s="655"/>
      <c r="DH9" s="655"/>
      <c r="DI9" s="655"/>
      <c r="DJ9" s="655"/>
      <c r="DK9" s="655"/>
      <c r="DL9" s="655"/>
      <c r="DM9" s="655"/>
      <c r="DN9" s="655"/>
      <c r="DO9" s="655"/>
      <c r="DP9" s="656"/>
      <c r="DQ9" s="660">
        <v>441065</v>
      </c>
      <c r="DR9" s="655"/>
      <c r="DS9" s="655"/>
      <c r="DT9" s="655"/>
      <c r="DU9" s="655"/>
      <c r="DV9" s="655"/>
      <c r="DW9" s="655"/>
      <c r="DX9" s="655"/>
      <c r="DY9" s="655"/>
      <c r="DZ9" s="655"/>
      <c r="EA9" s="655"/>
      <c r="EB9" s="655"/>
      <c r="EC9" s="684"/>
    </row>
    <row r="10" spans="2:143" ht="11.25" customHeight="1" x14ac:dyDescent="0.2">
      <c r="B10" s="651" t="s">
        <v>235</v>
      </c>
      <c r="C10" s="652"/>
      <c r="D10" s="652"/>
      <c r="E10" s="652"/>
      <c r="F10" s="652"/>
      <c r="G10" s="652"/>
      <c r="H10" s="652"/>
      <c r="I10" s="652"/>
      <c r="J10" s="652"/>
      <c r="K10" s="652"/>
      <c r="L10" s="652"/>
      <c r="M10" s="652"/>
      <c r="N10" s="652"/>
      <c r="O10" s="652"/>
      <c r="P10" s="652"/>
      <c r="Q10" s="653"/>
      <c r="R10" s="654" t="s">
        <v>129</v>
      </c>
      <c r="S10" s="655"/>
      <c r="T10" s="655"/>
      <c r="U10" s="655"/>
      <c r="V10" s="655"/>
      <c r="W10" s="655"/>
      <c r="X10" s="655"/>
      <c r="Y10" s="656"/>
      <c r="Z10" s="703" t="s">
        <v>219</v>
      </c>
      <c r="AA10" s="703"/>
      <c r="AB10" s="703"/>
      <c r="AC10" s="703"/>
      <c r="AD10" s="704" t="s">
        <v>129</v>
      </c>
      <c r="AE10" s="704"/>
      <c r="AF10" s="704"/>
      <c r="AG10" s="704"/>
      <c r="AH10" s="704"/>
      <c r="AI10" s="704"/>
      <c r="AJ10" s="704"/>
      <c r="AK10" s="704"/>
      <c r="AL10" s="657" t="s">
        <v>129</v>
      </c>
      <c r="AM10" s="658"/>
      <c r="AN10" s="658"/>
      <c r="AO10" s="705"/>
      <c r="AP10" s="651" t="s">
        <v>236</v>
      </c>
      <c r="AQ10" s="652"/>
      <c r="AR10" s="652"/>
      <c r="AS10" s="652"/>
      <c r="AT10" s="652"/>
      <c r="AU10" s="652"/>
      <c r="AV10" s="652"/>
      <c r="AW10" s="652"/>
      <c r="AX10" s="652"/>
      <c r="AY10" s="652"/>
      <c r="AZ10" s="652"/>
      <c r="BA10" s="652"/>
      <c r="BB10" s="652"/>
      <c r="BC10" s="652"/>
      <c r="BD10" s="652"/>
      <c r="BE10" s="652"/>
      <c r="BF10" s="653"/>
      <c r="BG10" s="654">
        <v>10198</v>
      </c>
      <c r="BH10" s="655"/>
      <c r="BI10" s="655"/>
      <c r="BJ10" s="655"/>
      <c r="BK10" s="655"/>
      <c r="BL10" s="655"/>
      <c r="BM10" s="655"/>
      <c r="BN10" s="656"/>
      <c r="BO10" s="703">
        <v>2.1</v>
      </c>
      <c r="BP10" s="703"/>
      <c r="BQ10" s="703"/>
      <c r="BR10" s="703"/>
      <c r="BS10" s="660" t="s">
        <v>128</v>
      </c>
      <c r="BT10" s="655"/>
      <c r="BU10" s="655"/>
      <c r="BV10" s="655"/>
      <c r="BW10" s="655"/>
      <c r="BX10" s="655"/>
      <c r="BY10" s="655"/>
      <c r="BZ10" s="655"/>
      <c r="CA10" s="655"/>
      <c r="CB10" s="684"/>
      <c r="CD10" s="685" t="s">
        <v>237</v>
      </c>
      <c r="CE10" s="682"/>
      <c r="CF10" s="682"/>
      <c r="CG10" s="682"/>
      <c r="CH10" s="682"/>
      <c r="CI10" s="682"/>
      <c r="CJ10" s="682"/>
      <c r="CK10" s="682"/>
      <c r="CL10" s="682"/>
      <c r="CM10" s="682"/>
      <c r="CN10" s="682"/>
      <c r="CO10" s="682"/>
      <c r="CP10" s="682"/>
      <c r="CQ10" s="683"/>
      <c r="CR10" s="654" t="s">
        <v>129</v>
      </c>
      <c r="CS10" s="655"/>
      <c r="CT10" s="655"/>
      <c r="CU10" s="655"/>
      <c r="CV10" s="655"/>
      <c r="CW10" s="655"/>
      <c r="CX10" s="655"/>
      <c r="CY10" s="656"/>
      <c r="CZ10" s="703" t="s">
        <v>129</v>
      </c>
      <c r="DA10" s="703"/>
      <c r="DB10" s="703"/>
      <c r="DC10" s="703"/>
      <c r="DD10" s="660" t="s">
        <v>129</v>
      </c>
      <c r="DE10" s="655"/>
      <c r="DF10" s="655"/>
      <c r="DG10" s="655"/>
      <c r="DH10" s="655"/>
      <c r="DI10" s="655"/>
      <c r="DJ10" s="655"/>
      <c r="DK10" s="655"/>
      <c r="DL10" s="655"/>
      <c r="DM10" s="655"/>
      <c r="DN10" s="655"/>
      <c r="DO10" s="655"/>
      <c r="DP10" s="656"/>
      <c r="DQ10" s="660" t="s">
        <v>129</v>
      </c>
      <c r="DR10" s="655"/>
      <c r="DS10" s="655"/>
      <c r="DT10" s="655"/>
      <c r="DU10" s="655"/>
      <c r="DV10" s="655"/>
      <c r="DW10" s="655"/>
      <c r="DX10" s="655"/>
      <c r="DY10" s="655"/>
      <c r="DZ10" s="655"/>
      <c r="EA10" s="655"/>
      <c r="EB10" s="655"/>
      <c r="EC10" s="684"/>
    </row>
    <row r="11" spans="2:143" ht="11.25" customHeight="1" x14ac:dyDescent="0.2">
      <c r="B11" s="651" t="s">
        <v>238</v>
      </c>
      <c r="C11" s="652"/>
      <c r="D11" s="652"/>
      <c r="E11" s="652"/>
      <c r="F11" s="652"/>
      <c r="G11" s="652"/>
      <c r="H11" s="652"/>
      <c r="I11" s="652"/>
      <c r="J11" s="652"/>
      <c r="K11" s="652"/>
      <c r="L11" s="652"/>
      <c r="M11" s="652"/>
      <c r="N11" s="652"/>
      <c r="O11" s="652"/>
      <c r="P11" s="652"/>
      <c r="Q11" s="653"/>
      <c r="R11" s="654" t="s">
        <v>219</v>
      </c>
      <c r="S11" s="655"/>
      <c r="T11" s="655"/>
      <c r="U11" s="655"/>
      <c r="V11" s="655"/>
      <c r="W11" s="655"/>
      <c r="X11" s="655"/>
      <c r="Y11" s="656"/>
      <c r="Z11" s="703" t="s">
        <v>129</v>
      </c>
      <c r="AA11" s="703"/>
      <c r="AB11" s="703"/>
      <c r="AC11" s="703"/>
      <c r="AD11" s="704" t="s">
        <v>219</v>
      </c>
      <c r="AE11" s="704"/>
      <c r="AF11" s="704"/>
      <c r="AG11" s="704"/>
      <c r="AH11" s="704"/>
      <c r="AI11" s="704"/>
      <c r="AJ11" s="704"/>
      <c r="AK11" s="704"/>
      <c r="AL11" s="657" t="s">
        <v>129</v>
      </c>
      <c r="AM11" s="658"/>
      <c r="AN11" s="658"/>
      <c r="AO11" s="705"/>
      <c r="AP11" s="651" t="s">
        <v>239</v>
      </c>
      <c r="AQ11" s="652"/>
      <c r="AR11" s="652"/>
      <c r="AS11" s="652"/>
      <c r="AT11" s="652"/>
      <c r="AU11" s="652"/>
      <c r="AV11" s="652"/>
      <c r="AW11" s="652"/>
      <c r="AX11" s="652"/>
      <c r="AY11" s="652"/>
      <c r="AZ11" s="652"/>
      <c r="BA11" s="652"/>
      <c r="BB11" s="652"/>
      <c r="BC11" s="652"/>
      <c r="BD11" s="652"/>
      <c r="BE11" s="652"/>
      <c r="BF11" s="653"/>
      <c r="BG11" s="654">
        <v>20656</v>
      </c>
      <c r="BH11" s="655"/>
      <c r="BI11" s="655"/>
      <c r="BJ11" s="655"/>
      <c r="BK11" s="655"/>
      <c r="BL11" s="655"/>
      <c r="BM11" s="655"/>
      <c r="BN11" s="656"/>
      <c r="BO11" s="703">
        <v>4.2</v>
      </c>
      <c r="BP11" s="703"/>
      <c r="BQ11" s="703"/>
      <c r="BR11" s="703"/>
      <c r="BS11" s="660" t="s">
        <v>129</v>
      </c>
      <c r="BT11" s="655"/>
      <c r="BU11" s="655"/>
      <c r="BV11" s="655"/>
      <c r="BW11" s="655"/>
      <c r="BX11" s="655"/>
      <c r="BY11" s="655"/>
      <c r="BZ11" s="655"/>
      <c r="CA11" s="655"/>
      <c r="CB11" s="684"/>
      <c r="CD11" s="685" t="s">
        <v>240</v>
      </c>
      <c r="CE11" s="682"/>
      <c r="CF11" s="682"/>
      <c r="CG11" s="682"/>
      <c r="CH11" s="682"/>
      <c r="CI11" s="682"/>
      <c r="CJ11" s="682"/>
      <c r="CK11" s="682"/>
      <c r="CL11" s="682"/>
      <c r="CM11" s="682"/>
      <c r="CN11" s="682"/>
      <c r="CO11" s="682"/>
      <c r="CP11" s="682"/>
      <c r="CQ11" s="683"/>
      <c r="CR11" s="654">
        <v>85881</v>
      </c>
      <c r="CS11" s="655"/>
      <c r="CT11" s="655"/>
      <c r="CU11" s="655"/>
      <c r="CV11" s="655"/>
      <c r="CW11" s="655"/>
      <c r="CX11" s="655"/>
      <c r="CY11" s="656"/>
      <c r="CZ11" s="703">
        <v>1.7</v>
      </c>
      <c r="DA11" s="703"/>
      <c r="DB11" s="703"/>
      <c r="DC11" s="703"/>
      <c r="DD11" s="660">
        <v>4609</v>
      </c>
      <c r="DE11" s="655"/>
      <c r="DF11" s="655"/>
      <c r="DG11" s="655"/>
      <c r="DH11" s="655"/>
      <c r="DI11" s="655"/>
      <c r="DJ11" s="655"/>
      <c r="DK11" s="655"/>
      <c r="DL11" s="655"/>
      <c r="DM11" s="655"/>
      <c r="DN11" s="655"/>
      <c r="DO11" s="655"/>
      <c r="DP11" s="656"/>
      <c r="DQ11" s="660">
        <v>32289</v>
      </c>
      <c r="DR11" s="655"/>
      <c r="DS11" s="655"/>
      <c r="DT11" s="655"/>
      <c r="DU11" s="655"/>
      <c r="DV11" s="655"/>
      <c r="DW11" s="655"/>
      <c r="DX11" s="655"/>
      <c r="DY11" s="655"/>
      <c r="DZ11" s="655"/>
      <c r="EA11" s="655"/>
      <c r="EB11" s="655"/>
      <c r="EC11" s="684"/>
    </row>
    <row r="12" spans="2:143" ht="11.25" customHeight="1" x14ac:dyDescent="0.2">
      <c r="B12" s="651" t="s">
        <v>241</v>
      </c>
      <c r="C12" s="652"/>
      <c r="D12" s="652"/>
      <c r="E12" s="652"/>
      <c r="F12" s="652"/>
      <c r="G12" s="652"/>
      <c r="H12" s="652"/>
      <c r="I12" s="652"/>
      <c r="J12" s="652"/>
      <c r="K12" s="652"/>
      <c r="L12" s="652"/>
      <c r="M12" s="652"/>
      <c r="N12" s="652"/>
      <c r="O12" s="652"/>
      <c r="P12" s="652"/>
      <c r="Q12" s="653"/>
      <c r="R12" s="654">
        <v>69476</v>
      </c>
      <c r="S12" s="655"/>
      <c r="T12" s="655"/>
      <c r="U12" s="655"/>
      <c r="V12" s="655"/>
      <c r="W12" s="655"/>
      <c r="X12" s="655"/>
      <c r="Y12" s="656"/>
      <c r="Z12" s="703">
        <v>1.4</v>
      </c>
      <c r="AA12" s="703"/>
      <c r="AB12" s="703"/>
      <c r="AC12" s="703"/>
      <c r="AD12" s="704">
        <v>69476</v>
      </c>
      <c r="AE12" s="704"/>
      <c r="AF12" s="704"/>
      <c r="AG12" s="704"/>
      <c r="AH12" s="704"/>
      <c r="AI12" s="704"/>
      <c r="AJ12" s="704"/>
      <c r="AK12" s="704"/>
      <c r="AL12" s="657">
        <v>3.4</v>
      </c>
      <c r="AM12" s="658"/>
      <c r="AN12" s="658"/>
      <c r="AO12" s="705"/>
      <c r="AP12" s="651" t="s">
        <v>242</v>
      </c>
      <c r="AQ12" s="652"/>
      <c r="AR12" s="652"/>
      <c r="AS12" s="652"/>
      <c r="AT12" s="652"/>
      <c r="AU12" s="652"/>
      <c r="AV12" s="652"/>
      <c r="AW12" s="652"/>
      <c r="AX12" s="652"/>
      <c r="AY12" s="652"/>
      <c r="AZ12" s="652"/>
      <c r="BA12" s="652"/>
      <c r="BB12" s="652"/>
      <c r="BC12" s="652"/>
      <c r="BD12" s="652"/>
      <c r="BE12" s="652"/>
      <c r="BF12" s="653"/>
      <c r="BG12" s="654">
        <v>156564</v>
      </c>
      <c r="BH12" s="655"/>
      <c r="BI12" s="655"/>
      <c r="BJ12" s="655"/>
      <c r="BK12" s="655"/>
      <c r="BL12" s="655"/>
      <c r="BM12" s="655"/>
      <c r="BN12" s="656"/>
      <c r="BO12" s="703">
        <v>31.5</v>
      </c>
      <c r="BP12" s="703"/>
      <c r="BQ12" s="703"/>
      <c r="BR12" s="703"/>
      <c r="BS12" s="660" t="s">
        <v>129</v>
      </c>
      <c r="BT12" s="655"/>
      <c r="BU12" s="655"/>
      <c r="BV12" s="655"/>
      <c r="BW12" s="655"/>
      <c r="BX12" s="655"/>
      <c r="BY12" s="655"/>
      <c r="BZ12" s="655"/>
      <c r="CA12" s="655"/>
      <c r="CB12" s="684"/>
      <c r="CD12" s="685" t="s">
        <v>243</v>
      </c>
      <c r="CE12" s="682"/>
      <c r="CF12" s="682"/>
      <c r="CG12" s="682"/>
      <c r="CH12" s="682"/>
      <c r="CI12" s="682"/>
      <c r="CJ12" s="682"/>
      <c r="CK12" s="682"/>
      <c r="CL12" s="682"/>
      <c r="CM12" s="682"/>
      <c r="CN12" s="682"/>
      <c r="CO12" s="682"/>
      <c r="CP12" s="682"/>
      <c r="CQ12" s="683"/>
      <c r="CR12" s="654">
        <v>157761</v>
      </c>
      <c r="CS12" s="655"/>
      <c r="CT12" s="655"/>
      <c r="CU12" s="655"/>
      <c r="CV12" s="655"/>
      <c r="CW12" s="655"/>
      <c r="CX12" s="655"/>
      <c r="CY12" s="656"/>
      <c r="CZ12" s="703">
        <v>3.2</v>
      </c>
      <c r="DA12" s="703"/>
      <c r="DB12" s="703"/>
      <c r="DC12" s="703"/>
      <c r="DD12" s="660">
        <v>21763</v>
      </c>
      <c r="DE12" s="655"/>
      <c r="DF12" s="655"/>
      <c r="DG12" s="655"/>
      <c r="DH12" s="655"/>
      <c r="DI12" s="655"/>
      <c r="DJ12" s="655"/>
      <c r="DK12" s="655"/>
      <c r="DL12" s="655"/>
      <c r="DM12" s="655"/>
      <c r="DN12" s="655"/>
      <c r="DO12" s="655"/>
      <c r="DP12" s="656"/>
      <c r="DQ12" s="660">
        <v>64019</v>
      </c>
      <c r="DR12" s="655"/>
      <c r="DS12" s="655"/>
      <c r="DT12" s="655"/>
      <c r="DU12" s="655"/>
      <c r="DV12" s="655"/>
      <c r="DW12" s="655"/>
      <c r="DX12" s="655"/>
      <c r="DY12" s="655"/>
      <c r="DZ12" s="655"/>
      <c r="EA12" s="655"/>
      <c r="EB12" s="655"/>
      <c r="EC12" s="684"/>
    </row>
    <row r="13" spans="2:143" ht="11.25" customHeight="1" x14ac:dyDescent="0.2">
      <c r="B13" s="651" t="s">
        <v>244</v>
      </c>
      <c r="C13" s="652"/>
      <c r="D13" s="652"/>
      <c r="E13" s="652"/>
      <c r="F13" s="652"/>
      <c r="G13" s="652"/>
      <c r="H13" s="652"/>
      <c r="I13" s="652"/>
      <c r="J13" s="652"/>
      <c r="K13" s="652"/>
      <c r="L13" s="652"/>
      <c r="M13" s="652"/>
      <c r="N13" s="652"/>
      <c r="O13" s="652"/>
      <c r="P13" s="652"/>
      <c r="Q13" s="653"/>
      <c r="R13" s="654" t="s">
        <v>129</v>
      </c>
      <c r="S13" s="655"/>
      <c r="T13" s="655"/>
      <c r="U13" s="655"/>
      <c r="V13" s="655"/>
      <c r="W13" s="655"/>
      <c r="X13" s="655"/>
      <c r="Y13" s="656"/>
      <c r="Z13" s="703" t="s">
        <v>129</v>
      </c>
      <c r="AA13" s="703"/>
      <c r="AB13" s="703"/>
      <c r="AC13" s="703"/>
      <c r="AD13" s="704" t="s">
        <v>129</v>
      </c>
      <c r="AE13" s="704"/>
      <c r="AF13" s="704"/>
      <c r="AG13" s="704"/>
      <c r="AH13" s="704"/>
      <c r="AI13" s="704"/>
      <c r="AJ13" s="704"/>
      <c r="AK13" s="704"/>
      <c r="AL13" s="657" t="s">
        <v>129</v>
      </c>
      <c r="AM13" s="658"/>
      <c r="AN13" s="658"/>
      <c r="AO13" s="705"/>
      <c r="AP13" s="651" t="s">
        <v>245</v>
      </c>
      <c r="AQ13" s="652"/>
      <c r="AR13" s="652"/>
      <c r="AS13" s="652"/>
      <c r="AT13" s="652"/>
      <c r="AU13" s="652"/>
      <c r="AV13" s="652"/>
      <c r="AW13" s="652"/>
      <c r="AX13" s="652"/>
      <c r="AY13" s="652"/>
      <c r="AZ13" s="652"/>
      <c r="BA13" s="652"/>
      <c r="BB13" s="652"/>
      <c r="BC13" s="652"/>
      <c r="BD13" s="652"/>
      <c r="BE13" s="652"/>
      <c r="BF13" s="653"/>
      <c r="BG13" s="654">
        <v>127992</v>
      </c>
      <c r="BH13" s="655"/>
      <c r="BI13" s="655"/>
      <c r="BJ13" s="655"/>
      <c r="BK13" s="655"/>
      <c r="BL13" s="655"/>
      <c r="BM13" s="655"/>
      <c r="BN13" s="656"/>
      <c r="BO13" s="703">
        <v>25.7</v>
      </c>
      <c r="BP13" s="703"/>
      <c r="BQ13" s="703"/>
      <c r="BR13" s="703"/>
      <c r="BS13" s="660" t="s">
        <v>129</v>
      </c>
      <c r="BT13" s="655"/>
      <c r="BU13" s="655"/>
      <c r="BV13" s="655"/>
      <c r="BW13" s="655"/>
      <c r="BX13" s="655"/>
      <c r="BY13" s="655"/>
      <c r="BZ13" s="655"/>
      <c r="CA13" s="655"/>
      <c r="CB13" s="684"/>
      <c r="CD13" s="685" t="s">
        <v>246</v>
      </c>
      <c r="CE13" s="682"/>
      <c r="CF13" s="682"/>
      <c r="CG13" s="682"/>
      <c r="CH13" s="682"/>
      <c r="CI13" s="682"/>
      <c r="CJ13" s="682"/>
      <c r="CK13" s="682"/>
      <c r="CL13" s="682"/>
      <c r="CM13" s="682"/>
      <c r="CN13" s="682"/>
      <c r="CO13" s="682"/>
      <c r="CP13" s="682"/>
      <c r="CQ13" s="683"/>
      <c r="CR13" s="654">
        <v>251339</v>
      </c>
      <c r="CS13" s="655"/>
      <c r="CT13" s="655"/>
      <c r="CU13" s="655"/>
      <c r="CV13" s="655"/>
      <c r="CW13" s="655"/>
      <c r="CX13" s="655"/>
      <c r="CY13" s="656"/>
      <c r="CZ13" s="703">
        <v>5.0999999999999996</v>
      </c>
      <c r="DA13" s="703"/>
      <c r="DB13" s="703"/>
      <c r="DC13" s="703"/>
      <c r="DD13" s="660">
        <v>130487</v>
      </c>
      <c r="DE13" s="655"/>
      <c r="DF13" s="655"/>
      <c r="DG13" s="655"/>
      <c r="DH13" s="655"/>
      <c r="DI13" s="655"/>
      <c r="DJ13" s="655"/>
      <c r="DK13" s="655"/>
      <c r="DL13" s="655"/>
      <c r="DM13" s="655"/>
      <c r="DN13" s="655"/>
      <c r="DO13" s="655"/>
      <c r="DP13" s="656"/>
      <c r="DQ13" s="660">
        <v>89169</v>
      </c>
      <c r="DR13" s="655"/>
      <c r="DS13" s="655"/>
      <c r="DT13" s="655"/>
      <c r="DU13" s="655"/>
      <c r="DV13" s="655"/>
      <c r="DW13" s="655"/>
      <c r="DX13" s="655"/>
      <c r="DY13" s="655"/>
      <c r="DZ13" s="655"/>
      <c r="EA13" s="655"/>
      <c r="EB13" s="655"/>
      <c r="EC13" s="684"/>
    </row>
    <row r="14" spans="2:143" ht="11.25" customHeight="1" x14ac:dyDescent="0.2">
      <c r="B14" s="651" t="s">
        <v>247</v>
      </c>
      <c r="C14" s="652"/>
      <c r="D14" s="652"/>
      <c r="E14" s="652"/>
      <c r="F14" s="652"/>
      <c r="G14" s="652"/>
      <c r="H14" s="652"/>
      <c r="I14" s="652"/>
      <c r="J14" s="652"/>
      <c r="K14" s="652"/>
      <c r="L14" s="652"/>
      <c r="M14" s="652"/>
      <c r="N14" s="652"/>
      <c r="O14" s="652"/>
      <c r="P14" s="652"/>
      <c r="Q14" s="653"/>
      <c r="R14" s="654" t="s">
        <v>219</v>
      </c>
      <c r="S14" s="655"/>
      <c r="T14" s="655"/>
      <c r="U14" s="655"/>
      <c r="V14" s="655"/>
      <c r="W14" s="655"/>
      <c r="X14" s="655"/>
      <c r="Y14" s="656"/>
      <c r="Z14" s="703" t="s">
        <v>129</v>
      </c>
      <c r="AA14" s="703"/>
      <c r="AB14" s="703"/>
      <c r="AC14" s="703"/>
      <c r="AD14" s="704" t="s">
        <v>128</v>
      </c>
      <c r="AE14" s="704"/>
      <c r="AF14" s="704"/>
      <c r="AG14" s="704"/>
      <c r="AH14" s="704"/>
      <c r="AI14" s="704"/>
      <c r="AJ14" s="704"/>
      <c r="AK14" s="704"/>
      <c r="AL14" s="657" t="s">
        <v>219</v>
      </c>
      <c r="AM14" s="658"/>
      <c r="AN14" s="658"/>
      <c r="AO14" s="705"/>
      <c r="AP14" s="651" t="s">
        <v>248</v>
      </c>
      <c r="AQ14" s="652"/>
      <c r="AR14" s="652"/>
      <c r="AS14" s="652"/>
      <c r="AT14" s="652"/>
      <c r="AU14" s="652"/>
      <c r="AV14" s="652"/>
      <c r="AW14" s="652"/>
      <c r="AX14" s="652"/>
      <c r="AY14" s="652"/>
      <c r="AZ14" s="652"/>
      <c r="BA14" s="652"/>
      <c r="BB14" s="652"/>
      <c r="BC14" s="652"/>
      <c r="BD14" s="652"/>
      <c r="BE14" s="652"/>
      <c r="BF14" s="653"/>
      <c r="BG14" s="654">
        <v>9130</v>
      </c>
      <c r="BH14" s="655"/>
      <c r="BI14" s="655"/>
      <c r="BJ14" s="655"/>
      <c r="BK14" s="655"/>
      <c r="BL14" s="655"/>
      <c r="BM14" s="655"/>
      <c r="BN14" s="656"/>
      <c r="BO14" s="703">
        <v>1.8</v>
      </c>
      <c r="BP14" s="703"/>
      <c r="BQ14" s="703"/>
      <c r="BR14" s="703"/>
      <c r="BS14" s="660" t="s">
        <v>129</v>
      </c>
      <c r="BT14" s="655"/>
      <c r="BU14" s="655"/>
      <c r="BV14" s="655"/>
      <c r="BW14" s="655"/>
      <c r="BX14" s="655"/>
      <c r="BY14" s="655"/>
      <c r="BZ14" s="655"/>
      <c r="CA14" s="655"/>
      <c r="CB14" s="684"/>
      <c r="CD14" s="685" t="s">
        <v>249</v>
      </c>
      <c r="CE14" s="682"/>
      <c r="CF14" s="682"/>
      <c r="CG14" s="682"/>
      <c r="CH14" s="682"/>
      <c r="CI14" s="682"/>
      <c r="CJ14" s="682"/>
      <c r="CK14" s="682"/>
      <c r="CL14" s="682"/>
      <c r="CM14" s="682"/>
      <c r="CN14" s="682"/>
      <c r="CO14" s="682"/>
      <c r="CP14" s="682"/>
      <c r="CQ14" s="683"/>
      <c r="CR14" s="654">
        <v>51405</v>
      </c>
      <c r="CS14" s="655"/>
      <c r="CT14" s="655"/>
      <c r="CU14" s="655"/>
      <c r="CV14" s="655"/>
      <c r="CW14" s="655"/>
      <c r="CX14" s="655"/>
      <c r="CY14" s="656"/>
      <c r="CZ14" s="703">
        <v>1</v>
      </c>
      <c r="DA14" s="703"/>
      <c r="DB14" s="703"/>
      <c r="DC14" s="703"/>
      <c r="DD14" s="660">
        <v>10002</v>
      </c>
      <c r="DE14" s="655"/>
      <c r="DF14" s="655"/>
      <c r="DG14" s="655"/>
      <c r="DH14" s="655"/>
      <c r="DI14" s="655"/>
      <c r="DJ14" s="655"/>
      <c r="DK14" s="655"/>
      <c r="DL14" s="655"/>
      <c r="DM14" s="655"/>
      <c r="DN14" s="655"/>
      <c r="DO14" s="655"/>
      <c r="DP14" s="656"/>
      <c r="DQ14" s="660">
        <v>22169</v>
      </c>
      <c r="DR14" s="655"/>
      <c r="DS14" s="655"/>
      <c r="DT14" s="655"/>
      <c r="DU14" s="655"/>
      <c r="DV14" s="655"/>
      <c r="DW14" s="655"/>
      <c r="DX14" s="655"/>
      <c r="DY14" s="655"/>
      <c r="DZ14" s="655"/>
      <c r="EA14" s="655"/>
      <c r="EB14" s="655"/>
      <c r="EC14" s="684"/>
    </row>
    <row r="15" spans="2:143" ht="11.25" customHeight="1" x14ac:dyDescent="0.2">
      <c r="B15" s="651" t="s">
        <v>250</v>
      </c>
      <c r="C15" s="652"/>
      <c r="D15" s="652"/>
      <c r="E15" s="652"/>
      <c r="F15" s="652"/>
      <c r="G15" s="652"/>
      <c r="H15" s="652"/>
      <c r="I15" s="652"/>
      <c r="J15" s="652"/>
      <c r="K15" s="652"/>
      <c r="L15" s="652"/>
      <c r="M15" s="652"/>
      <c r="N15" s="652"/>
      <c r="O15" s="652"/>
      <c r="P15" s="652"/>
      <c r="Q15" s="653"/>
      <c r="R15" s="654">
        <v>4261</v>
      </c>
      <c r="S15" s="655"/>
      <c r="T15" s="655"/>
      <c r="U15" s="655"/>
      <c r="V15" s="655"/>
      <c r="W15" s="655"/>
      <c r="X15" s="655"/>
      <c r="Y15" s="656"/>
      <c r="Z15" s="703">
        <v>0.1</v>
      </c>
      <c r="AA15" s="703"/>
      <c r="AB15" s="703"/>
      <c r="AC15" s="703"/>
      <c r="AD15" s="704">
        <v>4261</v>
      </c>
      <c r="AE15" s="704"/>
      <c r="AF15" s="704"/>
      <c r="AG15" s="704"/>
      <c r="AH15" s="704"/>
      <c r="AI15" s="704"/>
      <c r="AJ15" s="704"/>
      <c r="AK15" s="704"/>
      <c r="AL15" s="657">
        <v>0.2</v>
      </c>
      <c r="AM15" s="658"/>
      <c r="AN15" s="658"/>
      <c r="AO15" s="705"/>
      <c r="AP15" s="651" t="s">
        <v>251</v>
      </c>
      <c r="AQ15" s="652"/>
      <c r="AR15" s="652"/>
      <c r="AS15" s="652"/>
      <c r="AT15" s="652"/>
      <c r="AU15" s="652"/>
      <c r="AV15" s="652"/>
      <c r="AW15" s="652"/>
      <c r="AX15" s="652"/>
      <c r="AY15" s="652"/>
      <c r="AZ15" s="652"/>
      <c r="BA15" s="652"/>
      <c r="BB15" s="652"/>
      <c r="BC15" s="652"/>
      <c r="BD15" s="652"/>
      <c r="BE15" s="652"/>
      <c r="BF15" s="653"/>
      <c r="BG15" s="654">
        <v>21232</v>
      </c>
      <c r="BH15" s="655"/>
      <c r="BI15" s="655"/>
      <c r="BJ15" s="655"/>
      <c r="BK15" s="655"/>
      <c r="BL15" s="655"/>
      <c r="BM15" s="655"/>
      <c r="BN15" s="656"/>
      <c r="BO15" s="703">
        <v>4.3</v>
      </c>
      <c r="BP15" s="703"/>
      <c r="BQ15" s="703"/>
      <c r="BR15" s="703"/>
      <c r="BS15" s="660" t="s">
        <v>128</v>
      </c>
      <c r="BT15" s="655"/>
      <c r="BU15" s="655"/>
      <c r="BV15" s="655"/>
      <c r="BW15" s="655"/>
      <c r="BX15" s="655"/>
      <c r="BY15" s="655"/>
      <c r="BZ15" s="655"/>
      <c r="CA15" s="655"/>
      <c r="CB15" s="684"/>
      <c r="CD15" s="685" t="s">
        <v>252</v>
      </c>
      <c r="CE15" s="682"/>
      <c r="CF15" s="682"/>
      <c r="CG15" s="682"/>
      <c r="CH15" s="682"/>
      <c r="CI15" s="682"/>
      <c r="CJ15" s="682"/>
      <c r="CK15" s="682"/>
      <c r="CL15" s="682"/>
      <c r="CM15" s="682"/>
      <c r="CN15" s="682"/>
      <c r="CO15" s="682"/>
      <c r="CP15" s="682"/>
      <c r="CQ15" s="683"/>
      <c r="CR15" s="654">
        <v>224315</v>
      </c>
      <c r="CS15" s="655"/>
      <c r="CT15" s="655"/>
      <c r="CU15" s="655"/>
      <c r="CV15" s="655"/>
      <c r="CW15" s="655"/>
      <c r="CX15" s="655"/>
      <c r="CY15" s="656"/>
      <c r="CZ15" s="703">
        <v>4.5</v>
      </c>
      <c r="DA15" s="703"/>
      <c r="DB15" s="703"/>
      <c r="DC15" s="703"/>
      <c r="DD15" s="660">
        <v>36000</v>
      </c>
      <c r="DE15" s="655"/>
      <c r="DF15" s="655"/>
      <c r="DG15" s="655"/>
      <c r="DH15" s="655"/>
      <c r="DI15" s="655"/>
      <c r="DJ15" s="655"/>
      <c r="DK15" s="655"/>
      <c r="DL15" s="655"/>
      <c r="DM15" s="655"/>
      <c r="DN15" s="655"/>
      <c r="DO15" s="655"/>
      <c r="DP15" s="656"/>
      <c r="DQ15" s="660">
        <v>118414</v>
      </c>
      <c r="DR15" s="655"/>
      <c r="DS15" s="655"/>
      <c r="DT15" s="655"/>
      <c r="DU15" s="655"/>
      <c r="DV15" s="655"/>
      <c r="DW15" s="655"/>
      <c r="DX15" s="655"/>
      <c r="DY15" s="655"/>
      <c r="DZ15" s="655"/>
      <c r="EA15" s="655"/>
      <c r="EB15" s="655"/>
      <c r="EC15" s="684"/>
    </row>
    <row r="16" spans="2:143" ht="11.25" customHeight="1" x14ac:dyDescent="0.2">
      <c r="B16" s="651" t="s">
        <v>253</v>
      </c>
      <c r="C16" s="652"/>
      <c r="D16" s="652"/>
      <c r="E16" s="652"/>
      <c r="F16" s="652"/>
      <c r="G16" s="652"/>
      <c r="H16" s="652"/>
      <c r="I16" s="652"/>
      <c r="J16" s="652"/>
      <c r="K16" s="652"/>
      <c r="L16" s="652"/>
      <c r="M16" s="652"/>
      <c r="N16" s="652"/>
      <c r="O16" s="652"/>
      <c r="P16" s="652"/>
      <c r="Q16" s="653"/>
      <c r="R16" s="654" t="s">
        <v>129</v>
      </c>
      <c r="S16" s="655"/>
      <c r="T16" s="655"/>
      <c r="U16" s="655"/>
      <c r="V16" s="655"/>
      <c r="W16" s="655"/>
      <c r="X16" s="655"/>
      <c r="Y16" s="656"/>
      <c r="Z16" s="703" t="s">
        <v>129</v>
      </c>
      <c r="AA16" s="703"/>
      <c r="AB16" s="703"/>
      <c r="AC16" s="703"/>
      <c r="AD16" s="704" t="s">
        <v>219</v>
      </c>
      <c r="AE16" s="704"/>
      <c r="AF16" s="704"/>
      <c r="AG16" s="704"/>
      <c r="AH16" s="704"/>
      <c r="AI16" s="704"/>
      <c r="AJ16" s="704"/>
      <c r="AK16" s="704"/>
      <c r="AL16" s="657" t="s">
        <v>129</v>
      </c>
      <c r="AM16" s="658"/>
      <c r="AN16" s="658"/>
      <c r="AO16" s="705"/>
      <c r="AP16" s="651" t="s">
        <v>254</v>
      </c>
      <c r="AQ16" s="652"/>
      <c r="AR16" s="652"/>
      <c r="AS16" s="652"/>
      <c r="AT16" s="652"/>
      <c r="AU16" s="652"/>
      <c r="AV16" s="652"/>
      <c r="AW16" s="652"/>
      <c r="AX16" s="652"/>
      <c r="AY16" s="652"/>
      <c r="AZ16" s="652"/>
      <c r="BA16" s="652"/>
      <c r="BB16" s="652"/>
      <c r="BC16" s="652"/>
      <c r="BD16" s="652"/>
      <c r="BE16" s="652"/>
      <c r="BF16" s="653"/>
      <c r="BG16" s="654" t="s">
        <v>129</v>
      </c>
      <c r="BH16" s="655"/>
      <c r="BI16" s="655"/>
      <c r="BJ16" s="655"/>
      <c r="BK16" s="655"/>
      <c r="BL16" s="655"/>
      <c r="BM16" s="655"/>
      <c r="BN16" s="656"/>
      <c r="BO16" s="703" t="s">
        <v>129</v>
      </c>
      <c r="BP16" s="703"/>
      <c r="BQ16" s="703"/>
      <c r="BR16" s="703"/>
      <c r="BS16" s="660" t="s">
        <v>128</v>
      </c>
      <c r="BT16" s="655"/>
      <c r="BU16" s="655"/>
      <c r="BV16" s="655"/>
      <c r="BW16" s="655"/>
      <c r="BX16" s="655"/>
      <c r="BY16" s="655"/>
      <c r="BZ16" s="655"/>
      <c r="CA16" s="655"/>
      <c r="CB16" s="684"/>
      <c r="CD16" s="685" t="s">
        <v>255</v>
      </c>
      <c r="CE16" s="682"/>
      <c r="CF16" s="682"/>
      <c r="CG16" s="682"/>
      <c r="CH16" s="682"/>
      <c r="CI16" s="682"/>
      <c r="CJ16" s="682"/>
      <c r="CK16" s="682"/>
      <c r="CL16" s="682"/>
      <c r="CM16" s="682"/>
      <c r="CN16" s="682"/>
      <c r="CO16" s="682"/>
      <c r="CP16" s="682"/>
      <c r="CQ16" s="683"/>
      <c r="CR16" s="654">
        <v>8211</v>
      </c>
      <c r="CS16" s="655"/>
      <c r="CT16" s="655"/>
      <c r="CU16" s="655"/>
      <c r="CV16" s="655"/>
      <c r="CW16" s="655"/>
      <c r="CX16" s="655"/>
      <c r="CY16" s="656"/>
      <c r="CZ16" s="703">
        <v>0.2</v>
      </c>
      <c r="DA16" s="703"/>
      <c r="DB16" s="703"/>
      <c r="DC16" s="703"/>
      <c r="DD16" s="660" t="s">
        <v>219</v>
      </c>
      <c r="DE16" s="655"/>
      <c r="DF16" s="655"/>
      <c r="DG16" s="655"/>
      <c r="DH16" s="655"/>
      <c r="DI16" s="655"/>
      <c r="DJ16" s="655"/>
      <c r="DK16" s="655"/>
      <c r="DL16" s="655"/>
      <c r="DM16" s="655"/>
      <c r="DN16" s="655"/>
      <c r="DO16" s="655"/>
      <c r="DP16" s="656"/>
      <c r="DQ16" s="660">
        <v>3530</v>
      </c>
      <c r="DR16" s="655"/>
      <c r="DS16" s="655"/>
      <c r="DT16" s="655"/>
      <c r="DU16" s="655"/>
      <c r="DV16" s="655"/>
      <c r="DW16" s="655"/>
      <c r="DX16" s="655"/>
      <c r="DY16" s="655"/>
      <c r="DZ16" s="655"/>
      <c r="EA16" s="655"/>
      <c r="EB16" s="655"/>
      <c r="EC16" s="684"/>
    </row>
    <row r="17" spans="2:133" ht="11.25" customHeight="1" x14ac:dyDescent="0.2">
      <c r="B17" s="651" t="s">
        <v>256</v>
      </c>
      <c r="C17" s="652"/>
      <c r="D17" s="652"/>
      <c r="E17" s="652"/>
      <c r="F17" s="652"/>
      <c r="G17" s="652"/>
      <c r="H17" s="652"/>
      <c r="I17" s="652"/>
      <c r="J17" s="652"/>
      <c r="K17" s="652"/>
      <c r="L17" s="652"/>
      <c r="M17" s="652"/>
      <c r="N17" s="652"/>
      <c r="O17" s="652"/>
      <c r="P17" s="652"/>
      <c r="Q17" s="653"/>
      <c r="R17" s="654">
        <v>481</v>
      </c>
      <c r="S17" s="655"/>
      <c r="T17" s="655"/>
      <c r="U17" s="655"/>
      <c r="V17" s="655"/>
      <c r="W17" s="655"/>
      <c r="X17" s="655"/>
      <c r="Y17" s="656"/>
      <c r="Z17" s="703">
        <v>0</v>
      </c>
      <c r="AA17" s="703"/>
      <c r="AB17" s="703"/>
      <c r="AC17" s="703"/>
      <c r="AD17" s="704">
        <v>481</v>
      </c>
      <c r="AE17" s="704"/>
      <c r="AF17" s="704"/>
      <c r="AG17" s="704"/>
      <c r="AH17" s="704"/>
      <c r="AI17" s="704"/>
      <c r="AJ17" s="704"/>
      <c r="AK17" s="704"/>
      <c r="AL17" s="657">
        <v>0</v>
      </c>
      <c r="AM17" s="658"/>
      <c r="AN17" s="658"/>
      <c r="AO17" s="705"/>
      <c r="AP17" s="651" t="s">
        <v>257</v>
      </c>
      <c r="AQ17" s="652"/>
      <c r="AR17" s="652"/>
      <c r="AS17" s="652"/>
      <c r="AT17" s="652"/>
      <c r="AU17" s="652"/>
      <c r="AV17" s="652"/>
      <c r="AW17" s="652"/>
      <c r="AX17" s="652"/>
      <c r="AY17" s="652"/>
      <c r="AZ17" s="652"/>
      <c r="BA17" s="652"/>
      <c r="BB17" s="652"/>
      <c r="BC17" s="652"/>
      <c r="BD17" s="652"/>
      <c r="BE17" s="652"/>
      <c r="BF17" s="653"/>
      <c r="BG17" s="654" t="s">
        <v>129</v>
      </c>
      <c r="BH17" s="655"/>
      <c r="BI17" s="655"/>
      <c r="BJ17" s="655"/>
      <c r="BK17" s="655"/>
      <c r="BL17" s="655"/>
      <c r="BM17" s="655"/>
      <c r="BN17" s="656"/>
      <c r="BO17" s="703" t="s">
        <v>129</v>
      </c>
      <c r="BP17" s="703"/>
      <c r="BQ17" s="703"/>
      <c r="BR17" s="703"/>
      <c r="BS17" s="660" t="s">
        <v>129</v>
      </c>
      <c r="BT17" s="655"/>
      <c r="BU17" s="655"/>
      <c r="BV17" s="655"/>
      <c r="BW17" s="655"/>
      <c r="BX17" s="655"/>
      <c r="BY17" s="655"/>
      <c r="BZ17" s="655"/>
      <c r="CA17" s="655"/>
      <c r="CB17" s="684"/>
      <c r="CD17" s="685" t="s">
        <v>258</v>
      </c>
      <c r="CE17" s="682"/>
      <c r="CF17" s="682"/>
      <c r="CG17" s="682"/>
      <c r="CH17" s="682"/>
      <c r="CI17" s="682"/>
      <c r="CJ17" s="682"/>
      <c r="CK17" s="682"/>
      <c r="CL17" s="682"/>
      <c r="CM17" s="682"/>
      <c r="CN17" s="682"/>
      <c r="CO17" s="682"/>
      <c r="CP17" s="682"/>
      <c r="CQ17" s="683"/>
      <c r="CR17" s="654">
        <v>768710</v>
      </c>
      <c r="CS17" s="655"/>
      <c r="CT17" s="655"/>
      <c r="CU17" s="655"/>
      <c r="CV17" s="655"/>
      <c r="CW17" s="655"/>
      <c r="CX17" s="655"/>
      <c r="CY17" s="656"/>
      <c r="CZ17" s="703">
        <v>15.5</v>
      </c>
      <c r="DA17" s="703"/>
      <c r="DB17" s="703"/>
      <c r="DC17" s="703"/>
      <c r="DD17" s="660" t="s">
        <v>219</v>
      </c>
      <c r="DE17" s="655"/>
      <c r="DF17" s="655"/>
      <c r="DG17" s="655"/>
      <c r="DH17" s="655"/>
      <c r="DI17" s="655"/>
      <c r="DJ17" s="655"/>
      <c r="DK17" s="655"/>
      <c r="DL17" s="655"/>
      <c r="DM17" s="655"/>
      <c r="DN17" s="655"/>
      <c r="DO17" s="655"/>
      <c r="DP17" s="656"/>
      <c r="DQ17" s="660">
        <v>768710</v>
      </c>
      <c r="DR17" s="655"/>
      <c r="DS17" s="655"/>
      <c r="DT17" s="655"/>
      <c r="DU17" s="655"/>
      <c r="DV17" s="655"/>
      <c r="DW17" s="655"/>
      <c r="DX17" s="655"/>
      <c r="DY17" s="655"/>
      <c r="DZ17" s="655"/>
      <c r="EA17" s="655"/>
      <c r="EB17" s="655"/>
      <c r="EC17" s="684"/>
    </row>
    <row r="18" spans="2:133" ht="11.25" customHeight="1" x14ac:dyDescent="0.2">
      <c r="B18" s="651" t="s">
        <v>259</v>
      </c>
      <c r="C18" s="652"/>
      <c r="D18" s="652"/>
      <c r="E18" s="652"/>
      <c r="F18" s="652"/>
      <c r="G18" s="652"/>
      <c r="H18" s="652"/>
      <c r="I18" s="652"/>
      <c r="J18" s="652"/>
      <c r="K18" s="652"/>
      <c r="L18" s="652"/>
      <c r="M18" s="652"/>
      <c r="N18" s="652"/>
      <c r="O18" s="652"/>
      <c r="P18" s="652"/>
      <c r="Q18" s="653"/>
      <c r="R18" s="654">
        <v>1601021</v>
      </c>
      <c r="S18" s="655"/>
      <c r="T18" s="655"/>
      <c r="U18" s="655"/>
      <c r="V18" s="655"/>
      <c r="W18" s="655"/>
      <c r="X18" s="655"/>
      <c r="Y18" s="656"/>
      <c r="Z18" s="703">
        <v>31.1</v>
      </c>
      <c r="AA18" s="703"/>
      <c r="AB18" s="703"/>
      <c r="AC18" s="703"/>
      <c r="AD18" s="704">
        <v>1320426</v>
      </c>
      <c r="AE18" s="704"/>
      <c r="AF18" s="704"/>
      <c r="AG18" s="704"/>
      <c r="AH18" s="704"/>
      <c r="AI18" s="704"/>
      <c r="AJ18" s="704"/>
      <c r="AK18" s="704"/>
      <c r="AL18" s="657">
        <v>64.7</v>
      </c>
      <c r="AM18" s="658"/>
      <c r="AN18" s="658"/>
      <c r="AO18" s="705"/>
      <c r="AP18" s="651" t="s">
        <v>260</v>
      </c>
      <c r="AQ18" s="652"/>
      <c r="AR18" s="652"/>
      <c r="AS18" s="652"/>
      <c r="AT18" s="652"/>
      <c r="AU18" s="652"/>
      <c r="AV18" s="652"/>
      <c r="AW18" s="652"/>
      <c r="AX18" s="652"/>
      <c r="AY18" s="652"/>
      <c r="AZ18" s="652"/>
      <c r="BA18" s="652"/>
      <c r="BB18" s="652"/>
      <c r="BC18" s="652"/>
      <c r="BD18" s="652"/>
      <c r="BE18" s="652"/>
      <c r="BF18" s="653"/>
      <c r="BG18" s="654" t="s">
        <v>219</v>
      </c>
      <c r="BH18" s="655"/>
      <c r="BI18" s="655"/>
      <c r="BJ18" s="655"/>
      <c r="BK18" s="655"/>
      <c r="BL18" s="655"/>
      <c r="BM18" s="655"/>
      <c r="BN18" s="656"/>
      <c r="BO18" s="703" t="s">
        <v>219</v>
      </c>
      <c r="BP18" s="703"/>
      <c r="BQ18" s="703"/>
      <c r="BR18" s="703"/>
      <c r="BS18" s="660" t="s">
        <v>129</v>
      </c>
      <c r="BT18" s="655"/>
      <c r="BU18" s="655"/>
      <c r="BV18" s="655"/>
      <c r="BW18" s="655"/>
      <c r="BX18" s="655"/>
      <c r="BY18" s="655"/>
      <c r="BZ18" s="655"/>
      <c r="CA18" s="655"/>
      <c r="CB18" s="684"/>
      <c r="CD18" s="685" t="s">
        <v>261</v>
      </c>
      <c r="CE18" s="682"/>
      <c r="CF18" s="682"/>
      <c r="CG18" s="682"/>
      <c r="CH18" s="682"/>
      <c r="CI18" s="682"/>
      <c r="CJ18" s="682"/>
      <c r="CK18" s="682"/>
      <c r="CL18" s="682"/>
      <c r="CM18" s="682"/>
      <c r="CN18" s="682"/>
      <c r="CO18" s="682"/>
      <c r="CP18" s="682"/>
      <c r="CQ18" s="683"/>
      <c r="CR18" s="654" t="s">
        <v>219</v>
      </c>
      <c r="CS18" s="655"/>
      <c r="CT18" s="655"/>
      <c r="CU18" s="655"/>
      <c r="CV18" s="655"/>
      <c r="CW18" s="655"/>
      <c r="CX18" s="655"/>
      <c r="CY18" s="656"/>
      <c r="CZ18" s="703" t="s">
        <v>219</v>
      </c>
      <c r="DA18" s="703"/>
      <c r="DB18" s="703"/>
      <c r="DC18" s="703"/>
      <c r="DD18" s="660" t="s">
        <v>129</v>
      </c>
      <c r="DE18" s="655"/>
      <c r="DF18" s="655"/>
      <c r="DG18" s="655"/>
      <c r="DH18" s="655"/>
      <c r="DI18" s="655"/>
      <c r="DJ18" s="655"/>
      <c r="DK18" s="655"/>
      <c r="DL18" s="655"/>
      <c r="DM18" s="655"/>
      <c r="DN18" s="655"/>
      <c r="DO18" s="655"/>
      <c r="DP18" s="656"/>
      <c r="DQ18" s="660" t="s">
        <v>129</v>
      </c>
      <c r="DR18" s="655"/>
      <c r="DS18" s="655"/>
      <c r="DT18" s="655"/>
      <c r="DU18" s="655"/>
      <c r="DV18" s="655"/>
      <c r="DW18" s="655"/>
      <c r="DX18" s="655"/>
      <c r="DY18" s="655"/>
      <c r="DZ18" s="655"/>
      <c r="EA18" s="655"/>
      <c r="EB18" s="655"/>
      <c r="EC18" s="684"/>
    </row>
    <row r="19" spans="2:133" ht="11.25" customHeight="1" x14ac:dyDescent="0.2">
      <c r="B19" s="651" t="s">
        <v>262</v>
      </c>
      <c r="C19" s="652"/>
      <c r="D19" s="652"/>
      <c r="E19" s="652"/>
      <c r="F19" s="652"/>
      <c r="G19" s="652"/>
      <c r="H19" s="652"/>
      <c r="I19" s="652"/>
      <c r="J19" s="652"/>
      <c r="K19" s="652"/>
      <c r="L19" s="652"/>
      <c r="M19" s="652"/>
      <c r="N19" s="652"/>
      <c r="O19" s="652"/>
      <c r="P19" s="652"/>
      <c r="Q19" s="653"/>
      <c r="R19" s="654">
        <v>1320426</v>
      </c>
      <c r="S19" s="655"/>
      <c r="T19" s="655"/>
      <c r="U19" s="655"/>
      <c r="V19" s="655"/>
      <c r="W19" s="655"/>
      <c r="X19" s="655"/>
      <c r="Y19" s="656"/>
      <c r="Z19" s="703">
        <v>25.7</v>
      </c>
      <c r="AA19" s="703"/>
      <c r="AB19" s="703"/>
      <c r="AC19" s="703"/>
      <c r="AD19" s="704">
        <v>1320426</v>
      </c>
      <c r="AE19" s="704"/>
      <c r="AF19" s="704"/>
      <c r="AG19" s="704"/>
      <c r="AH19" s="704"/>
      <c r="AI19" s="704"/>
      <c r="AJ19" s="704"/>
      <c r="AK19" s="704"/>
      <c r="AL19" s="657">
        <v>64.7</v>
      </c>
      <c r="AM19" s="658"/>
      <c r="AN19" s="658"/>
      <c r="AO19" s="705"/>
      <c r="AP19" s="651" t="s">
        <v>263</v>
      </c>
      <c r="AQ19" s="652"/>
      <c r="AR19" s="652"/>
      <c r="AS19" s="652"/>
      <c r="AT19" s="652"/>
      <c r="AU19" s="652"/>
      <c r="AV19" s="652"/>
      <c r="AW19" s="652"/>
      <c r="AX19" s="652"/>
      <c r="AY19" s="652"/>
      <c r="AZ19" s="652"/>
      <c r="BA19" s="652"/>
      <c r="BB19" s="652"/>
      <c r="BC19" s="652"/>
      <c r="BD19" s="652"/>
      <c r="BE19" s="652"/>
      <c r="BF19" s="653"/>
      <c r="BG19" s="654" t="s">
        <v>219</v>
      </c>
      <c r="BH19" s="655"/>
      <c r="BI19" s="655"/>
      <c r="BJ19" s="655"/>
      <c r="BK19" s="655"/>
      <c r="BL19" s="655"/>
      <c r="BM19" s="655"/>
      <c r="BN19" s="656"/>
      <c r="BO19" s="703" t="s">
        <v>128</v>
      </c>
      <c r="BP19" s="703"/>
      <c r="BQ19" s="703"/>
      <c r="BR19" s="703"/>
      <c r="BS19" s="660" t="s">
        <v>129</v>
      </c>
      <c r="BT19" s="655"/>
      <c r="BU19" s="655"/>
      <c r="BV19" s="655"/>
      <c r="BW19" s="655"/>
      <c r="BX19" s="655"/>
      <c r="BY19" s="655"/>
      <c r="BZ19" s="655"/>
      <c r="CA19" s="655"/>
      <c r="CB19" s="684"/>
      <c r="CD19" s="685" t="s">
        <v>264</v>
      </c>
      <c r="CE19" s="682"/>
      <c r="CF19" s="682"/>
      <c r="CG19" s="682"/>
      <c r="CH19" s="682"/>
      <c r="CI19" s="682"/>
      <c r="CJ19" s="682"/>
      <c r="CK19" s="682"/>
      <c r="CL19" s="682"/>
      <c r="CM19" s="682"/>
      <c r="CN19" s="682"/>
      <c r="CO19" s="682"/>
      <c r="CP19" s="682"/>
      <c r="CQ19" s="683"/>
      <c r="CR19" s="654" t="s">
        <v>129</v>
      </c>
      <c r="CS19" s="655"/>
      <c r="CT19" s="655"/>
      <c r="CU19" s="655"/>
      <c r="CV19" s="655"/>
      <c r="CW19" s="655"/>
      <c r="CX19" s="655"/>
      <c r="CY19" s="656"/>
      <c r="CZ19" s="703" t="s">
        <v>129</v>
      </c>
      <c r="DA19" s="703"/>
      <c r="DB19" s="703"/>
      <c r="DC19" s="703"/>
      <c r="DD19" s="660" t="s">
        <v>219</v>
      </c>
      <c r="DE19" s="655"/>
      <c r="DF19" s="655"/>
      <c r="DG19" s="655"/>
      <c r="DH19" s="655"/>
      <c r="DI19" s="655"/>
      <c r="DJ19" s="655"/>
      <c r="DK19" s="655"/>
      <c r="DL19" s="655"/>
      <c r="DM19" s="655"/>
      <c r="DN19" s="655"/>
      <c r="DO19" s="655"/>
      <c r="DP19" s="656"/>
      <c r="DQ19" s="660" t="s">
        <v>129</v>
      </c>
      <c r="DR19" s="655"/>
      <c r="DS19" s="655"/>
      <c r="DT19" s="655"/>
      <c r="DU19" s="655"/>
      <c r="DV19" s="655"/>
      <c r="DW19" s="655"/>
      <c r="DX19" s="655"/>
      <c r="DY19" s="655"/>
      <c r="DZ19" s="655"/>
      <c r="EA19" s="655"/>
      <c r="EB19" s="655"/>
      <c r="EC19" s="684"/>
    </row>
    <row r="20" spans="2:133" ht="11.25" customHeight="1" x14ac:dyDescent="0.2">
      <c r="B20" s="651" t="s">
        <v>265</v>
      </c>
      <c r="C20" s="652"/>
      <c r="D20" s="652"/>
      <c r="E20" s="652"/>
      <c r="F20" s="652"/>
      <c r="G20" s="652"/>
      <c r="H20" s="652"/>
      <c r="I20" s="652"/>
      <c r="J20" s="652"/>
      <c r="K20" s="652"/>
      <c r="L20" s="652"/>
      <c r="M20" s="652"/>
      <c r="N20" s="652"/>
      <c r="O20" s="652"/>
      <c r="P20" s="652"/>
      <c r="Q20" s="653"/>
      <c r="R20" s="654">
        <v>280595</v>
      </c>
      <c r="S20" s="655"/>
      <c r="T20" s="655"/>
      <c r="U20" s="655"/>
      <c r="V20" s="655"/>
      <c r="W20" s="655"/>
      <c r="X20" s="655"/>
      <c r="Y20" s="656"/>
      <c r="Z20" s="703">
        <v>5.5</v>
      </c>
      <c r="AA20" s="703"/>
      <c r="AB20" s="703"/>
      <c r="AC20" s="703"/>
      <c r="AD20" s="704" t="s">
        <v>129</v>
      </c>
      <c r="AE20" s="704"/>
      <c r="AF20" s="704"/>
      <c r="AG20" s="704"/>
      <c r="AH20" s="704"/>
      <c r="AI20" s="704"/>
      <c r="AJ20" s="704"/>
      <c r="AK20" s="704"/>
      <c r="AL20" s="657" t="s">
        <v>129</v>
      </c>
      <c r="AM20" s="658"/>
      <c r="AN20" s="658"/>
      <c r="AO20" s="705"/>
      <c r="AP20" s="651" t="s">
        <v>266</v>
      </c>
      <c r="AQ20" s="652"/>
      <c r="AR20" s="652"/>
      <c r="AS20" s="652"/>
      <c r="AT20" s="652"/>
      <c r="AU20" s="652"/>
      <c r="AV20" s="652"/>
      <c r="AW20" s="652"/>
      <c r="AX20" s="652"/>
      <c r="AY20" s="652"/>
      <c r="AZ20" s="652"/>
      <c r="BA20" s="652"/>
      <c r="BB20" s="652"/>
      <c r="BC20" s="652"/>
      <c r="BD20" s="652"/>
      <c r="BE20" s="652"/>
      <c r="BF20" s="653"/>
      <c r="BG20" s="654" t="s">
        <v>128</v>
      </c>
      <c r="BH20" s="655"/>
      <c r="BI20" s="655"/>
      <c r="BJ20" s="655"/>
      <c r="BK20" s="655"/>
      <c r="BL20" s="655"/>
      <c r="BM20" s="655"/>
      <c r="BN20" s="656"/>
      <c r="BO20" s="703" t="s">
        <v>129</v>
      </c>
      <c r="BP20" s="703"/>
      <c r="BQ20" s="703"/>
      <c r="BR20" s="703"/>
      <c r="BS20" s="660" t="s">
        <v>219</v>
      </c>
      <c r="BT20" s="655"/>
      <c r="BU20" s="655"/>
      <c r="BV20" s="655"/>
      <c r="BW20" s="655"/>
      <c r="BX20" s="655"/>
      <c r="BY20" s="655"/>
      <c r="BZ20" s="655"/>
      <c r="CA20" s="655"/>
      <c r="CB20" s="684"/>
      <c r="CD20" s="685" t="s">
        <v>267</v>
      </c>
      <c r="CE20" s="682"/>
      <c r="CF20" s="682"/>
      <c r="CG20" s="682"/>
      <c r="CH20" s="682"/>
      <c r="CI20" s="682"/>
      <c r="CJ20" s="682"/>
      <c r="CK20" s="682"/>
      <c r="CL20" s="682"/>
      <c r="CM20" s="682"/>
      <c r="CN20" s="682"/>
      <c r="CO20" s="682"/>
      <c r="CP20" s="682"/>
      <c r="CQ20" s="683"/>
      <c r="CR20" s="654">
        <v>4971688</v>
      </c>
      <c r="CS20" s="655"/>
      <c r="CT20" s="655"/>
      <c r="CU20" s="655"/>
      <c r="CV20" s="655"/>
      <c r="CW20" s="655"/>
      <c r="CX20" s="655"/>
      <c r="CY20" s="656"/>
      <c r="CZ20" s="703">
        <v>100</v>
      </c>
      <c r="DA20" s="703"/>
      <c r="DB20" s="703"/>
      <c r="DC20" s="703"/>
      <c r="DD20" s="660">
        <v>819674</v>
      </c>
      <c r="DE20" s="655"/>
      <c r="DF20" s="655"/>
      <c r="DG20" s="655"/>
      <c r="DH20" s="655"/>
      <c r="DI20" s="655"/>
      <c r="DJ20" s="655"/>
      <c r="DK20" s="655"/>
      <c r="DL20" s="655"/>
      <c r="DM20" s="655"/>
      <c r="DN20" s="655"/>
      <c r="DO20" s="655"/>
      <c r="DP20" s="656"/>
      <c r="DQ20" s="660">
        <v>2815868</v>
      </c>
      <c r="DR20" s="655"/>
      <c r="DS20" s="655"/>
      <c r="DT20" s="655"/>
      <c r="DU20" s="655"/>
      <c r="DV20" s="655"/>
      <c r="DW20" s="655"/>
      <c r="DX20" s="655"/>
      <c r="DY20" s="655"/>
      <c r="DZ20" s="655"/>
      <c r="EA20" s="655"/>
      <c r="EB20" s="655"/>
      <c r="EC20" s="684"/>
    </row>
    <row r="21" spans="2:133" ht="11.25" customHeight="1" x14ac:dyDescent="0.2">
      <c r="B21" s="651" t="s">
        <v>268</v>
      </c>
      <c r="C21" s="652"/>
      <c r="D21" s="652"/>
      <c r="E21" s="652"/>
      <c r="F21" s="652"/>
      <c r="G21" s="652"/>
      <c r="H21" s="652"/>
      <c r="I21" s="652"/>
      <c r="J21" s="652"/>
      <c r="K21" s="652"/>
      <c r="L21" s="652"/>
      <c r="M21" s="652"/>
      <c r="N21" s="652"/>
      <c r="O21" s="652"/>
      <c r="P21" s="652"/>
      <c r="Q21" s="653"/>
      <c r="R21" s="654" t="s">
        <v>219</v>
      </c>
      <c r="S21" s="655"/>
      <c r="T21" s="655"/>
      <c r="U21" s="655"/>
      <c r="V21" s="655"/>
      <c r="W21" s="655"/>
      <c r="X21" s="655"/>
      <c r="Y21" s="656"/>
      <c r="Z21" s="703" t="s">
        <v>129</v>
      </c>
      <c r="AA21" s="703"/>
      <c r="AB21" s="703"/>
      <c r="AC21" s="703"/>
      <c r="AD21" s="704" t="s">
        <v>129</v>
      </c>
      <c r="AE21" s="704"/>
      <c r="AF21" s="704"/>
      <c r="AG21" s="704"/>
      <c r="AH21" s="704"/>
      <c r="AI21" s="704"/>
      <c r="AJ21" s="704"/>
      <c r="AK21" s="704"/>
      <c r="AL21" s="657" t="s">
        <v>129</v>
      </c>
      <c r="AM21" s="658"/>
      <c r="AN21" s="658"/>
      <c r="AO21" s="705"/>
      <c r="AP21" s="749" t="s">
        <v>269</v>
      </c>
      <c r="AQ21" s="756"/>
      <c r="AR21" s="756"/>
      <c r="AS21" s="756"/>
      <c r="AT21" s="756"/>
      <c r="AU21" s="756"/>
      <c r="AV21" s="756"/>
      <c r="AW21" s="756"/>
      <c r="AX21" s="756"/>
      <c r="AY21" s="756"/>
      <c r="AZ21" s="756"/>
      <c r="BA21" s="756"/>
      <c r="BB21" s="756"/>
      <c r="BC21" s="756"/>
      <c r="BD21" s="756"/>
      <c r="BE21" s="756"/>
      <c r="BF21" s="751"/>
      <c r="BG21" s="654" t="s">
        <v>129</v>
      </c>
      <c r="BH21" s="655"/>
      <c r="BI21" s="655"/>
      <c r="BJ21" s="655"/>
      <c r="BK21" s="655"/>
      <c r="BL21" s="655"/>
      <c r="BM21" s="655"/>
      <c r="BN21" s="656"/>
      <c r="BO21" s="703" t="s">
        <v>128</v>
      </c>
      <c r="BP21" s="703"/>
      <c r="BQ21" s="703"/>
      <c r="BR21" s="703"/>
      <c r="BS21" s="660" t="s">
        <v>219</v>
      </c>
      <c r="BT21" s="655"/>
      <c r="BU21" s="655"/>
      <c r="BV21" s="655"/>
      <c r="BW21" s="655"/>
      <c r="BX21" s="655"/>
      <c r="BY21" s="655"/>
      <c r="BZ21" s="655"/>
      <c r="CA21" s="655"/>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2">
      <c r="B22" s="651" t="s">
        <v>270</v>
      </c>
      <c r="C22" s="652"/>
      <c r="D22" s="652"/>
      <c r="E22" s="652"/>
      <c r="F22" s="652"/>
      <c r="G22" s="652"/>
      <c r="H22" s="652"/>
      <c r="I22" s="652"/>
      <c r="J22" s="652"/>
      <c r="K22" s="652"/>
      <c r="L22" s="652"/>
      <c r="M22" s="652"/>
      <c r="N22" s="652"/>
      <c r="O22" s="652"/>
      <c r="P22" s="652"/>
      <c r="Q22" s="653"/>
      <c r="R22" s="654">
        <v>2190680</v>
      </c>
      <c r="S22" s="655"/>
      <c r="T22" s="655"/>
      <c r="U22" s="655"/>
      <c r="V22" s="655"/>
      <c r="W22" s="655"/>
      <c r="X22" s="655"/>
      <c r="Y22" s="656"/>
      <c r="Z22" s="703">
        <v>42.6</v>
      </c>
      <c r="AA22" s="703"/>
      <c r="AB22" s="703"/>
      <c r="AC22" s="703"/>
      <c r="AD22" s="704">
        <v>1910085</v>
      </c>
      <c r="AE22" s="704"/>
      <c r="AF22" s="704"/>
      <c r="AG22" s="704"/>
      <c r="AH22" s="704"/>
      <c r="AI22" s="704"/>
      <c r="AJ22" s="704"/>
      <c r="AK22" s="704"/>
      <c r="AL22" s="657">
        <v>93.5</v>
      </c>
      <c r="AM22" s="658"/>
      <c r="AN22" s="658"/>
      <c r="AO22" s="705"/>
      <c r="AP22" s="749" t="s">
        <v>271</v>
      </c>
      <c r="AQ22" s="756"/>
      <c r="AR22" s="756"/>
      <c r="AS22" s="756"/>
      <c r="AT22" s="756"/>
      <c r="AU22" s="756"/>
      <c r="AV22" s="756"/>
      <c r="AW22" s="756"/>
      <c r="AX22" s="756"/>
      <c r="AY22" s="756"/>
      <c r="AZ22" s="756"/>
      <c r="BA22" s="756"/>
      <c r="BB22" s="756"/>
      <c r="BC22" s="756"/>
      <c r="BD22" s="756"/>
      <c r="BE22" s="756"/>
      <c r="BF22" s="751"/>
      <c r="BG22" s="654" t="s">
        <v>219</v>
      </c>
      <c r="BH22" s="655"/>
      <c r="BI22" s="655"/>
      <c r="BJ22" s="655"/>
      <c r="BK22" s="655"/>
      <c r="BL22" s="655"/>
      <c r="BM22" s="655"/>
      <c r="BN22" s="656"/>
      <c r="BO22" s="703" t="s">
        <v>128</v>
      </c>
      <c r="BP22" s="703"/>
      <c r="BQ22" s="703"/>
      <c r="BR22" s="703"/>
      <c r="BS22" s="660" t="s">
        <v>129</v>
      </c>
      <c r="BT22" s="655"/>
      <c r="BU22" s="655"/>
      <c r="BV22" s="655"/>
      <c r="BW22" s="655"/>
      <c r="BX22" s="655"/>
      <c r="BY22" s="655"/>
      <c r="BZ22" s="655"/>
      <c r="CA22" s="655"/>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2">
      <c r="B23" s="651" t="s">
        <v>273</v>
      </c>
      <c r="C23" s="652"/>
      <c r="D23" s="652"/>
      <c r="E23" s="652"/>
      <c r="F23" s="652"/>
      <c r="G23" s="652"/>
      <c r="H23" s="652"/>
      <c r="I23" s="652"/>
      <c r="J23" s="652"/>
      <c r="K23" s="652"/>
      <c r="L23" s="652"/>
      <c r="M23" s="652"/>
      <c r="N23" s="652"/>
      <c r="O23" s="652"/>
      <c r="P23" s="652"/>
      <c r="Q23" s="653"/>
      <c r="R23" s="654" t="s">
        <v>129</v>
      </c>
      <c r="S23" s="655"/>
      <c r="T23" s="655"/>
      <c r="U23" s="655"/>
      <c r="V23" s="655"/>
      <c r="W23" s="655"/>
      <c r="X23" s="655"/>
      <c r="Y23" s="656"/>
      <c r="Z23" s="703" t="s">
        <v>129</v>
      </c>
      <c r="AA23" s="703"/>
      <c r="AB23" s="703"/>
      <c r="AC23" s="703"/>
      <c r="AD23" s="704" t="s">
        <v>129</v>
      </c>
      <c r="AE23" s="704"/>
      <c r="AF23" s="704"/>
      <c r="AG23" s="704"/>
      <c r="AH23" s="704"/>
      <c r="AI23" s="704"/>
      <c r="AJ23" s="704"/>
      <c r="AK23" s="704"/>
      <c r="AL23" s="657" t="s">
        <v>129</v>
      </c>
      <c r="AM23" s="658"/>
      <c r="AN23" s="658"/>
      <c r="AO23" s="705"/>
      <c r="AP23" s="749" t="s">
        <v>274</v>
      </c>
      <c r="AQ23" s="756"/>
      <c r="AR23" s="756"/>
      <c r="AS23" s="756"/>
      <c r="AT23" s="756"/>
      <c r="AU23" s="756"/>
      <c r="AV23" s="756"/>
      <c r="AW23" s="756"/>
      <c r="AX23" s="756"/>
      <c r="AY23" s="756"/>
      <c r="AZ23" s="756"/>
      <c r="BA23" s="756"/>
      <c r="BB23" s="756"/>
      <c r="BC23" s="756"/>
      <c r="BD23" s="756"/>
      <c r="BE23" s="756"/>
      <c r="BF23" s="751"/>
      <c r="BG23" s="654" t="s">
        <v>129</v>
      </c>
      <c r="BH23" s="655"/>
      <c r="BI23" s="655"/>
      <c r="BJ23" s="655"/>
      <c r="BK23" s="655"/>
      <c r="BL23" s="655"/>
      <c r="BM23" s="655"/>
      <c r="BN23" s="656"/>
      <c r="BO23" s="703" t="s">
        <v>129</v>
      </c>
      <c r="BP23" s="703"/>
      <c r="BQ23" s="703"/>
      <c r="BR23" s="703"/>
      <c r="BS23" s="660" t="s">
        <v>219</v>
      </c>
      <c r="BT23" s="655"/>
      <c r="BU23" s="655"/>
      <c r="BV23" s="655"/>
      <c r="BW23" s="655"/>
      <c r="BX23" s="655"/>
      <c r="BY23" s="655"/>
      <c r="BZ23" s="655"/>
      <c r="CA23" s="655"/>
      <c r="CB23" s="684"/>
      <c r="CD23" s="758" t="s">
        <v>213</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x14ac:dyDescent="0.2">
      <c r="B24" s="651" t="s">
        <v>280</v>
      </c>
      <c r="C24" s="652"/>
      <c r="D24" s="652"/>
      <c r="E24" s="652"/>
      <c r="F24" s="652"/>
      <c r="G24" s="652"/>
      <c r="H24" s="652"/>
      <c r="I24" s="652"/>
      <c r="J24" s="652"/>
      <c r="K24" s="652"/>
      <c r="L24" s="652"/>
      <c r="M24" s="652"/>
      <c r="N24" s="652"/>
      <c r="O24" s="652"/>
      <c r="P24" s="652"/>
      <c r="Q24" s="653"/>
      <c r="R24" s="654">
        <v>5535</v>
      </c>
      <c r="S24" s="655"/>
      <c r="T24" s="655"/>
      <c r="U24" s="655"/>
      <c r="V24" s="655"/>
      <c r="W24" s="655"/>
      <c r="X24" s="655"/>
      <c r="Y24" s="656"/>
      <c r="Z24" s="703">
        <v>0.1</v>
      </c>
      <c r="AA24" s="703"/>
      <c r="AB24" s="703"/>
      <c r="AC24" s="703"/>
      <c r="AD24" s="704" t="s">
        <v>128</v>
      </c>
      <c r="AE24" s="704"/>
      <c r="AF24" s="704"/>
      <c r="AG24" s="704"/>
      <c r="AH24" s="704"/>
      <c r="AI24" s="704"/>
      <c r="AJ24" s="704"/>
      <c r="AK24" s="704"/>
      <c r="AL24" s="657" t="s">
        <v>129</v>
      </c>
      <c r="AM24" s="658"/>
      <c r="AN24" s="658"/>
      <c r="AO24" s="705"/>
      <c r="AP24" s="749" t="s">
        <v>281</v>
      </c>
      <c r="AQ24" s="756"/>
      <c r="AR24" s="756"/>
      <c r="AS24" s="756"/>
      <c r="AT24" s="756"/>
      <c r="AU24" s="756"/>
      <c r="AV24" s="756"/>
      <c r="AW24" s="756"/>
      <c r="AX24" s="756"/>
      <c r="AY24" s="756"/>
      <c r="AZ24" s="756"/>
      <c r="BA24" s="756"/>
      <c r="BB24" s="756"/>
      <c r="BC24" s="756"/>
      <c r="BD24" s="756"/>
      <c r="BE24" s="756"/>
      <c r="BF24" s="751"/>
      <c r="BG24" s="654" t="s">
        <v>219</v>
      </c>
      <c r="BH24" s="655"/>
      <c r="BI24" s="655"/>
      <c r="BJ24" s="655"/>
      <c r="BK24" s="655"/>
      <c r="BL24" s="655"/>
      <c r="BM24" s="655"/>
      <c r="BN24" s="656"/>
      <c r="BO24" s="703" t="s">
        <v>129</v>
      </c>
      <c r="BP24" s="703"/>
      <c r="BQ24" s="703"/>
      <c r="BR24" s="703"/>
      <c r="BS24" s="660" t="s">
        <v>129</v>
      </c>
      <c r="BT24" s="655"/>
      <c r="BU24" s="655"/>
      <c r="BV24" s="655"/>
      <c r="BW24" s="655"/>
      <c r="BX24" s="655"/>
      <c r="BY24" s="655"/>
      <c r="BZ24" s="655"/>
      <c r="CA24" s="655"/>
      <c r="CB24" s="684"/>
      <c r="CD24" s="712" t="s">
        <v>282</v>
      </c>
      <c r="CE24" s="713"/>
      <c r="CF24" s="713"/>
      <c r="CG24" s="713"/>
      <c r="CH24" s="713"/>
      <c r="CI24" s="713"/>
      <c r="CJ24" s="713"/>
      <c r="CK24" s="713"/>
      <c r="CL24" s="713"/>
      <c r="CM24" s="713"/>
      <c r="CN24" s="713"/>
      <c r="CO24" s="713"/>
      <c r="CP24" s="713"/>
      <c r="CQ24" s="714"/>
      <c r="CR24" s="706">
        <v>1837534</v>
      </c>
      <c r="CS24" s="707"/>
      <c r="CT24" s="707"/>
      <c r="CU24" s="707"/>
      <c r="CV24" s="707"/>
      <c r="CW24" s="707"/>
      <c r="CX24" s="707"/>
      <c r="CY24" s="753"/>
      <c r="CZ24" s="754">
        <v>37</v>
      </c>
      <c r="DA24" s="723"/>
      <c r="DB24" s="723"/>
      <c r="DC24" s="757"/>
      <c r="DD24" s="752">
        <v>1469565</v>
      </c>
      <c r="DE24" s="707"/>
      <c r="DF24" s="707"/>
      <c r="DG24" s="707"/>
      <c r="DH24" s="707"/>
      <c r="DI24" s="707"/>
      <c r="DJ24" s="707"/>
      <c r="DK24" s="753"/>
      <c r="DL24" s="752">
        <v>1167108</v>
      </c>
      <c r="DM24" s="707"/>
      <c r="DN24" s="707"/>
      <c r="DO24" s="707"/>
      <c r="DP24" s="707"/>
      <c r="DQ24" s="707"/>
      <c r="DR24" s="707"/>
      <c r="DS24" s="707"/>
      <c r="DT24" s="707"/>
      <c r="DU24" s="707"/>
      <c r="DV24" s="753"/>
      <c r="DW24" s="754">
        <v>54.9</v>
      </c>
      <c r="DX24" s="723"/>
      <c r="DY24" s="723"/>
      <c r="DZ24" s="723"/>
      <c r="EA24" s="723"/>
      <c r="EB24" s="723"/>
      <c r="EC24" s="755"/>
    </row>
    <row r="25" spans="2:133" ht="11.25" customHeight="1" x14ac:dyDescent="0.2">
      <c r="B25" s="651" t="s">
        <v>283</v>
      </c>
      <c r="C25" s="652"/>
      <c r="D25" s="652"/>
      <c r="E25" s="652"/>
      <c r="F25" s="652"/>
      <c r="G25" s="652"/>
      <c r="H25" s="652"/>
      <c r="I25" s="652"/>
      <c r="J25" s="652"/>
      <c r="K25" s="652"/>
      <c r="L25" s="652"/>
      <c r="M25" s="652"/>
      <c r="N25" s="652"/>
      <c r="O25" s="652"/>
      <c r="P25" s="652"/>
      <c r="Q25" s="653"/>
      <c r="R25" s="654">
        <v>310671</v>
      </c>
      <c r="S25" s="655"/>
      <c r="T25" s="655"/>
      <c r="U25" s="655"/>
      <c r="V25" s="655"/>
      <c r="W25" s="655"/>
      <c r="X25" s="655"/>
      <c r="Y25" s="656"/>
      <c r="Z25" s="703">
        <v>6</v>
      </c>
      <c r="AA25" s="703"/>
      <c r="AB25" s="703"/>
      <c r="AC25" s="703"/>
      <c r="AD25" s="704">
        <v>1458</v>
      </c>
      <c r="AE25" s="704"/>
      <c r="AF25" s="704"/>
      <c r="AG25" s="704"/>
      <c r="AH25" s="704"/>
      <c r="AI25" s="704"/>
      <c r="AJ25" s="704"/>
      <c r="AK25" s="704"/>
      <c r="AL25" s="657">
        <v>0.1</v>
      </c>
      <c r="AM25" s="658"/>
      <c r="AN25" s="658"/>
      <c r="AO25" s="705"/>
      <c r="AP25" s="749" t="s">
        <v>284</v>
      </c>
      <c r="AQ25" s="756"/>
      <c r="AR25" s="756"/>
      <c r="AS25" s="756"/>
      <c r="AT25" s="756"/>
      <c r="AU25" s="756"/>
      <c r="AV25" s="756"/>
      <c r="AW25" s="756"/>
      <c r="AX25" s="756"/>
      <c r="AY25" s="756"/>
      <c r="AZ25" s="756"/>
      <c r="BA25" s="756"/>
      <c r="BB25" s="756"/>
      <c r="BC25" s="756"/>
      <c r="BD25" s="756"/>
      <c r="BE25" s="756"/>
      <c r="BF25" s="751"/>
      <c r="BG25" s="654" t="s">
        <v>129</v>
      </c>
      <c r="BH25" s="655"/>
      <c r="BI25" s="655"/>
      <c r="BJ25" s="655"/>
      <c r="BK25" s="655"/>
      <c r="BL25" s="655"/>
      <c r="BM25" s="655"/>
      <c r="BN25" s="656"/>
      <c r="BO25" s="703" t="s">
        <v>219</v>
      </c>
      <c r="BP25" s="703"/>
      <c r="BQ25" s="703"/>
      <c r="BR25" s="703"/>
      <c r="BS25" s="660" t="s">
        <v>219</v>
      </c>
      <c r="BT25" s="655"/>
      <c r="BU25" s="655"/>
      <c r="BV25" s="655"/>
      <c r="BW25" s="655"/>
      <c r="BX25" s="655"/>
      <c r="BY25" s="655"/>
      <c r="BZ25" s="655"/>
      <c r="CA25" s="655"/>
      <c r="CB25" s="684"/>
      <c r="CD25" s="685" t="s">
        <v>285</v>
      </c>
      <c r="CE25" s="682"/>
      <c r="CF25" s="682"/>
      <c r="CG25" s="682"/>
      <c r="CH25" s="682"/>
      <c r="CI25" s="682"/>
      <c r="CJ25" s="682"/>
      <c r="CK25" s="682"/>
      <c r="CL25" s="682"/>
      <c r="CM25" s="682"/>
      <c r="CN25" s="682"/>
      <c r="CO25" s="682"/>
      <c r="CP25" s="682"/>
      <c r="CQ25" s="683"/>
      <c r="CR25" s="654">
        <v>992366</v>
      </c>
      <c r="CS25" s="673"/>
      <c r="CT25" s="673"/>
      <c r="CU25" s="673"/>
      <c r="CV25" s="673"/>
      <c r="CW25" s="673"/>
      <c r="CX25" s="673"/>
      <c r="CY25" s="674"/>
      <c r="CZ25" s="657">
        <v>20</v>
      </c>
      <c r="DA25" s="675"/>
      <c r="DB25" s="675"/>
      <c r="DC25" s="676"/>
      <c r="DD25" s="660">
        <v>687906</v>
      </c>
      <c r="DE25" s="673"/>
      <c r="DF25" s="673"/>
      <c r="DG25" s="673"/>
      <c r="DH25" s="673"/>
      <c r="DI25" s="673"/>
      <c r="DJ25" s="673"/>
      <c r="DK25" s="674"/>
      <c r="DL25" s="660">
        <v>686706</v>
      </c>
      <c r="DM25" s="673"/>
      <c r="DN25" s="673"/>
      <c r="DO25" s="673"/>
      <c r="DP25" s="673"/>
      <c r="DQ25" s="673"/>
      <c r="DR25" s="673"/>
      <c r="DS25" s="673"/>
      <c r="DT25" s="673"/>
      <c r="DU25" s="673"/>
      <c r="DV25" s="674"/>
      <c r="DW25" s="657">
        <v>32.299999999999997</v>
      </c>
      <c r="DX25" s="675"/>
      <c r="DY25" s="675"/>
      <c r="DZ25" s="675"/>
      <c r="EA25" s="675"/>
      <c r="EB25" s="675"/>
      <c r="EC25" s="677"/>
    </row>
    <row r="26" spans="2:133" ht="11.25" customHeight="1" x14ac:dyDescent="0.2">
      <c r="B26" s="651" t="s">
        <v>286</v>
      </c>
      <c r="C26" s="652"/>
      <c r="D26" s="652"/>
      <c r="E26" s="652"/>
      <c r="F26" s="652"/>
      <c r="G26" s="652"/>
      <c r="H26" s="652"/>
      <c r="I26" s="652"/>
      <c r="J26" s="652"/>
      <c r="K26" s="652"/>
      <c r="L26" s="652"/>
      <c r="M26" s="652"/>
      <c r="N26" s="652"/>
      <c r="O26" s="652"/>
      <c r="P26" s="652"/>
      <c r="Q26" s="653"/>
      <c r="R26" s="654">
        <v>22949</v>
      </c>
      <c r="S26" s="655"/>
      <c r="T26" s="655"/>
      <c r="U26" s="655"/>
      <c r="V26" s="655"/>
      <c r="W26" s="655"/>
      <c r="X26" s="655"/>
      <c r="Y26" s="656"/>
      <c r="Z26" s="703">
        <v>0.4</v>
      </c>
      <c r="AA26" s="703"/>
      <c r="AB26" s="703"/>
      <c r="AC26" s="703"/>
      <c r="AD26" s="704" t="s">
        <v>129</v>
      </c>
      <c r="AE26" s="704"/>
      <c r="AF26" s="704"/>
      <c r="AG26" s="704"/>
      <c r="AH26" s="704"/>
      <c r="AI26" s="704"/>
      <c r="AJ26" s="704"/>
      <c r="AK26" s="704"/>
      <c r="AL26" s="657" t="s">
        <v>129</v>
      </c>
      <c r="AM26" s="658"/>
      <c r="AN26" s="658"/>
      <c r="AO26" s="705"/>
      <c r="AP26" s="749" t="s">
        <v>287</v>
      </c>
      <c r="AQ26" s="750"/>
      <c r="AR26" s="750"/>
      <c r="AS26" s="750"/>
      <c r="AT26" s="750"/>
      <c r="AU26" s="750"/>
      <c r="AV26" s="750"/>
      <c r="AW26" s="750"/>
      <c r="AX26" s="750"/>
      <c r="AY26" s="750"/>
      <c r="AZ26" s="750"/>
      <c r="BA26" s="750"/>
      <c r="BB26" s="750"/>
      <c r="BC26" s="750"/>
      <c r="BD26" s="750"/>
      <c r="BE26" s="750"/>
      <c r="BF26" s="751"/>
      <c r="BG26" s="654" t="s">
        <v>288</v>
      </c>
      <c r="BH26" s="655"/>
      <c r="BI26" s="655"/>
      <c r="BJ26" s="655"/>
      <c r="BK26" s="655"/>
      <c r="BL26" s="655"/>
      <c r="BM26" s="655"/>
      <c r="BN26" s="656"/>
      <c r="BO26" s="703" t="s">
        <v>219</v>
      </c>
      <c r="BP26" s="703"/>
      <c r="BQ26" s="703"/>
      <c r="BR26" s="703"/>
      <c r="BS26" s="660" t="s">
        <v>129</v>
      </c>
      <c r="BT26" s="655"/>
      <c r="BU26" s="655"/>
      <c r="BV26" s="655"/>
      <c r="BW26" s="655"/>
      <c r="BX26" s="655"/>
      <c r="BY26" s="655"/>
      <c r="BZ26" s="655"/>
      <c r="CA26" s="655"/>
      <c r="CB26" s="684"/>
      <c r="CD26" s="685" t="s">
        <v>289</v>
      </c>
      <c r="CE26" s="682"/>
      <c r="CF26" s="682"/>
      <c r="CG26" s="682"/>
      <c r="CH26" s="682"/>
      <c r="CI26" s="682"/>
      <c r="CJ26" s="682"/>
      <c r="CK26" s="682"/>
      <c r="CL26" s="682"/>
      <c r="CM26" s="682"/>
      <c r="CN26" s="682"/>
      <c r="CO26" s="682"/>
      <c r="CP26" s="682"/>
      <c r="CQ26" s="683"/>
      <c r="CR26" s="654">
        <v>733509</v>
      </c>
      <c r="CS26" s="655"/>
      <c r="CT26" s="655"/>
      <c r="CU26" s="655"/>
      <c r="CV26" s="655"/>
      <c r="CW26" s="655"/>
      <c r="CX26" s="655"/>
      <c r="CY26" s="656"/>
      <c r="CZ26" s="657">
        <v>14.8</v>
      </c>
      <c r="DA26" s="675"/>
      <c r="DB26" s="675"/>
      <c r="DC26" s="676"/>
      <c r="DD26" s="660">
        <v>466746</v>
      </c>
      <c r="DE26" s="655"/>
      <c r="DF26" s="655"/>
      <c r="DG26" s="655"/>
      <c r="DH26" s="655"/>
      <c r="DI26" s="655"/>
      <c r="DJ26" s="655"/>
      <c r="DK26" s="656"/>
      <c r="DL26" s="660" t="s">
        <v>129</v>
      </c>
      <c r="DM26" s="655"/>
      <c r="DN26" s="655"/>
      <c r="DO26" s="655"/>
      <c r="DP26" s="655"/>
      <c r="DQ26" s="655"/>
      <c r="DR26" s="655"/>
      <c r="DS26" s="655"/>
      <c r="DT26" s="655"/>
      <c r="DU26" s="655"/>
      <c r="DV26" s="656"/>
      <c r="DW26" s="657" t="s">
        <v>219</v>
      </c>
      <c r="DX26" s="675"/>
      <c r="DY26" s="675"/>
      <c r="DZ26" s="675"/>
      <c r="EA26" s="675"/>
      <c r="EB26" s="675"/>
      <c r="EC26" s="677"/>
    </row>
    <row r="27" spans="2:133" ht="11.25" customHeight="1" x14ac:dyDescent="0.2">
      <c r="B27" s="651" t="s">
        <v>290</v>
      </c>
      <c r="C27" s="652"/>
      <c r="D27" s="652"/>
      <c r="E27" s="652"/>
      <c r="F27" s="652"/>
      <c r="G27" s="652"/>
      <c r="H27" s="652"/>
      <c r="I27" s="652"/>
      <c r="J27" s="652"/>
      <c r="K27" s="652"/>
      <c r="L27" s="652"/>
      <c r="M27" s="652"/>
      <c r="N27" s="652"/>
      <c r="O27" s="652"/>
      <c r="P27" s="652"/>
      <c r="Q27" s="653"/>
      <c r="R27" s="654">
        <v>418049</v>
      </c>
      <c r="S27" s="655"/>
      <c r="T27" s="655"/>
      <c r="U27" s="655"/>
      <c r="V27" s="655"/>
      <c r="W27" s="655"/>
      <c r="X27" s="655"/>
      <c r="Y27" s="656"/>
      <c r="Z27" s="703">
        <v>8.1</v>
      </c>
      <c r="AA27" s="703"/>
      <c r="AB27" s="703"/>
      <c r="AC27" s="703"/>
      <c r="AD27" s="704" t="s">
        <v>219</v>
      </c>
      <c r="AE27" s="704"/>
      <c r="AF27" s="704"/>
      <c r="AG27" s="704"/>
      <c r="AH27" s="704"/>
      <c r="AI27" s="704"/>
      <c r="AJ27" s="704"/>
      <c r="AK27" s="704"/>
      <c r="AL27" s="657" t="s">
        <v>129</v>
      </c>
      <c r="AM27" s="658"/>
      <c r="AN27" s="658"/>
      <c r="AO27" s="705"/>
      <c r="AP27" s="651" t="s">
        <v>291</v>
      </c>
      <c r="AQ27" s="652"/>
      <c r="AR27" s="652"/>
      <c r="AS27" s="652"/>
      <c r="AT27" s="652"/>
      <c r="AU27" s="652"/>
      <c r="AV27" s="652"/>
      <c r="AW27" s="652"/>
      <c r="AX27" s="652"/>
      <c r="AY27" s="652"/>
      <c r="AZ27" s="652"/>
      <c r="BA27" s="652"/>
      <c r="BB27" s="652"/>
      <c r="BC27" s="652"/>
      <c r="BD27" s="652"/>
      <c r="BE27" s="652"/>
      <c r="BF27" s="653"/>
      <c r="BG27" s="654">
        <v>497373</v>
      </c>
      <c r="BH27" s="655"/>
      <c r="BI27" s="655"/>
      <c r="BJ27" s="655"/>
      <c r="BK27" s="655"/>
      <c r="BL27" s="655"/>
      <c r="BM27" s="655"/>
      <c r="BN27" s="656"/>
      <c r="BO27" s="703">
        <v>100</v>
      </c>
      <c r="BP27" s="703"/>
      <c r="BQ27" s="703"/>
      <c r="BR27" s="703"/>
      <c r="BS27" s="660" t="s">
        <v>129</v>
      </c>
      <c r="BT27" s="655"/>
      <c r="BU27" s="655"/>
      <c r="BV27" s="655"/>
      <c r="BW27" s="655"/>
      <c r="BX27" s="655"/>
      <c r="BY27" s="655"/>
      <c r="BZ27" s="655"/>
      <c r="CA27" s="655"/>
      <c r="CB27" s="684"/>
      <c r="CD27" s="685" t="s">
        <v>292</v>
      </c>
      <c r="CE27" s="682"/>
      <c r="CF27" s="682"/>
      <c r="CG27" s="682"/>
      <c r="CH27" s="682"/>
      <c r="CI27" s="682"/>
      <c r="CJ27" s="682"/>
      <c r="CK27" s="682"/>
      <c r="CL27" s="682"/>
      <c r="CM27" s="682"/>
      <c r="CN27" s="682"/>
      <c r="CO27" s="682"/>
      <c r="CP27" s="682"/>
      <c r="CQ27" s="683"/>
      <c r="CR27" s="654">
        <v>83046</v>
      </c>
      <c r="CS27" s="673"/>
      <c r="CT27" s="673"/>
      <c r="CU27" s="673"/>
      <c r="CV27" s="673"/>
      <c r="CW27" s="673"/>
      <c r="CX27" s="673"/>
      <c r="CY27" s="674"/>
      <c r="CZ27" s="657">
        <v>1.7</v>
      </c>
      <c r="DA27" s="675"/>
      <c r="DB27" s="675"/>
      <c r="DC27" s="676"/>
      <c r="DD27" s="660">
        <v>19537</v>
      </c>
      <c r="DE27" s="673"/>
      <c r="DF27" s="673"/>
      <c r="DG27" s="673"/>
      <c r="DH27" s="673"/>
      <c r="DI27" s="673"/>
      <c r="DJ27" s="673"/>
      <c r="DK27" s="674"/>
      <c r="DL27" s="660">
        <v>19537</v>
      </c>
      <c r="DM27" s="673"/>
      <c r="DN27" s="673"/>
      <c r="DO27" s="673"/>
      <c r="DP27" s="673"/>
      <c r="DQ27" s="673"/>
      <c r="DR27" s="673"/>
      <c r="DS27" s="673"/>
      <c r="DT27" s="673"/>
      <c r="DU27" s="673"/>
      <c r="DV27" s="674"/>
      <c r="DW27" s="657">
        <v>0.9</v>
      </c>
      <c r="DX27" s="675"/>
      <c r="DY27" s="675"/>
      <c r="DZ27" s="675"/>
      <c r="EA27" s="675"/>
      <c r="EB27" s="675"/>
      <c r="EC27" s="677"/>
    </row>
    <row r="28" spans="2:133" ht="11.25" customHeight="1" x14ac:dyDescent="0.2">
      <c r="B28" s="746" t="s">
        <v>293</v>
      </c>
      <c r="C28" s="747"/>
      <c r="D28" s="747"/>
      <c r="E28" s="747"/>
      <c r="F28" s="747"/>
      <c r="G28" s="747"/>
      <c r="H28" s="747"/>
      <c r="I28" s="747"/>
      <c r="J28" s="747"/>
      <c r="K28" s="747"/>
      <c r="L28" s="747"/>
      <c r="M28" s="747"/>
      <c r="N28" s="747"/>
      <c r="O28" s="747"/>
      <c r="P28" s="747"/>
      <c r="Q28" s="748"/>
      <c r="R28" s="654">
        <v>114408</v>
      </c>
      <c r="S28" s="655"/>
      <c r="T28" s="655"/>
      <c r="U28" s="655"/>
      <c r="V28" s="655"/>
      <c r="W28" s="655"/>
      <c r="X28" s="655"/>
      <c r="Y28" s="656"/>
      <c r="Z28" s="703">
        <v>2.2000000000000002</v>
      </c>
      <c r="AA28" s="703"/>
      <c r="AB28" s="703"/>
      <c r="AC28" s="703"/>
      <c r="AD28" s="704">
        <v>114408</v>
      </c>
      <c r="AE28" s="704"/>
      <c r="AF28" s="704"/>
      <c r="AG28" s="704"/>
      <c r="AH28" s="704"/>
      <c r="AI28" s="704"/>
      <c r="AJ28" s="704"/>
      <c r="AK28" s="704"/>
      <c r="AL28" s="657">
        <v>5.6</v>
      </c>
      <c r="AM28" s="658"/>
      <c r="AN28" s="658"/>
      <c r="AO28" s="705"/>
      <c r="AP28" s="635"/>
      <c r="AQ28" s="636"/>
      <c r="AR28" s="636"/>
      <c r="AS28" s="636"/>
      <c r="AT28" s="636"/>
      <c r="AU28" s="636"/>
      <c r="AV28" s="636"/>
      <c r="AW28" s="636"/>
      <c r="AX28" s="636"/>
      <c r="AY28" s="636"/>
      <c r="AZ28" s="636"/>
      <c r="BA28" s="636"/>
      <c r="BB28" s="636"/>
      <c r="BC28" s="636"/>
      <c r="BD28" s="636"/>
      <c r="BE28" s="636"/>
      <c r="BF28" s="637"/>
      <c r="BG28" s="654"/>
      <c r="BH28" s="655"/>
      <c r="BI28" s="655"/>
      <c r="BJ28" s="655"/>
      <c r="BK28" s="655"/>
      <c r="BL28" s="655"/>
      <c r="BM28" s="655"/>
      <c r="BN28" s="656"/>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54">
        <v>762122</v>
      </c>
      <c r="CS28" s="655"/>
      <c r="CT28" s="655"/>
      <c r="CU28" s="655"/>
      <c r="CV28" s="655"/>
      <c r="CW28" s="655"/>
      <c r="CX28" s="655"/>
      <c r="CY28" s="656"/>
      <c r="CZ28" s="657">
        <v>15.3</v>
      </c>
      <c r="DA28" s="675"/>
      <c r="DB28" s="675"/>
      <c r="DC28" s="676"/>
      <c r="DD28" s="660">
        <v>762122</v>
      </c>
      <c r="DE28" s="655"/>
      <c r="DF28" s="655"/>
      <c r="DG28" s="655"/>
      <c r="DH28" s="655"/>
      <c r="DI28" s="655"/>
      <c r="DJ28" s="655"/>
      <c r="DK28" s="656"/>
      <c r="DL28" s="660">
        <v>460865</v>
      </c>
      <c r="DM28" s="655"/>
      <c r="DN28" s="655"/>
      <c r="DO28" s="655"/>
      <c r="DP28" s="655"/>
      <c r="DQ28" s="655"/>
      <c r="DR28" s="655"/>
      <c r="DS28" s="655"/>
      <c r="DT28" s="655"/>
      <c r="DU28" s="655"/>
      <c r="DV28" s="656"/>
      <c r="DW28" s="657">
        <v>21.7</v>
      </c>
      <c r="DX28" s="675"/>
      <c r="DY28" s="675"/>
      <c r="DZ28" s="675"/>
      <c r="EA28" s="675"/>
      <c r="EB28" s="675"/>
      <c r="EC28" s="677"/>
    </row>
    <row r="29" spans="2:133" ht="11.25" customHeight="1" x14ac:dyDescent="0.2">
      <c r="B29" s="651" t="s">
        <v>295</v>
      </c>
      <c r="C29" s="652"/>
      <c r="D29" s="652"/>
      <c r="E29" s="652"/>
      <c r="F29" s="652"/>
      <c r="G29" s="652"/>
      <c r="H29" s="652"/>
      <c r="I29" s="652"/>
      <c r="J29" s="652"/>
      <c r="K29" s="652"/>
      <c r="L29" s="652"/>
      <c r="M29" s="652"/>
      <c r="N29" s="652"/>
      <c r="O29" s="652"/>
      <c r="P29" s="652"/>
      <c r="Q29" s="653"/>
      <c r="R29" s="654">
        <v>1010405</v>
      </c>
      <c r="S29" s="655"/>
      <c r="T29" s="655"/>
      <c r="U29" s="655"/>
      <c r="V29" s="655"/>
      <c r="W29" s="655"/>
      <c r="X29" s="655"/>
      <c r="Y29" s="656"/>
      <c r="Z29" s="703">
        <v>19.7</v>
      </c>
      <c r="AA29" s="703"/>
      <c r="AB29" s="703"/>
      <c r="AC29" s="703"/>
      <c r="AD29" s="704" t="s">
        <v>219</v>
      </c>
      <c r="AE29" s="704"/>
      <c r="AF29" s="704"/>
      <c r="AG29" s="704"/>
      <c r="AH29" s="704"/>
      <c r="AI29" s="704"/>
      <c r="AJ29" s="704"/>
      <c r="AK29" s="704"/>
      <c r="AL29" s="657" t="s">
        <v>129</v>
      </c>
      <c r="AM29" s="658"/>
      <c r="AN29" s="658"/>
      <c r="AO29" s="705"/>
      <c r="AP29" s="715" t="s">
        <v>213</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299</v>
      </c>
      <c r="CG29" s="682"/>
      <c r="CH29" s="682"/>
      <c r="CI29" s="682"/>
      <c r="CJ29" s="682"/>
      <c r="CK29" s="682"/>
      <c r="CL29" s="682"/>
      <c r="CM29" s="682"/>
      <c r="CN29" s="682"/>
      <c r="CO29" s="682"/>
      <c r="CP29" s="682"/>
      <c r="CQ29" s="683"/>
      <c r="CR29" s="654">
        <v>762122</v>
      </c>
      <c r="CS29" s="673"/>
      <c r="CT29" s="673"/>
      <c r="CU29" s="673"/>
      <c r="CV29" s="673"/>
      <c r="CW29" s="673"/>
      <c r="CX29" s="673"/>
      <c r="CY29" s="674"/>
      <c r="CZ29" s="657">
        <v>15.3</v>
      </c>
      <c r="DA29" s="675"/>
      <c r="DB29" s="675"/>
      <c r="DC29" s="676"/>
      <c r="DD29" s="660">
        <v>762122</v>
      </c>
      <c r="DE29" s="673"/>
      <c r="DF29" s="673"/>
      <c r="DG29" s="673"/>
      <c r="DH29" s="673"/>
      <c r="DI29" s="673"/>
      <c r="DJ29" s="673"/>
      <c r="DK29" s="674"/>
      <c r="DL29" s="660">
        <v>460865</v>
      </c>
      <c r="DM29" s="673"/>
      <c r="DN29" s="673"/>
      <c r="DO29" s="673"/>
      <c r="DP29" s="673"/>
      <c r="DQ29" s="673"/>
      <c r="DR29" s="673"/>
      <c r="DS29" s="673"/>
      <c r="DT29" s="673"/>
      <c r="DU29" s="673"/>
      <c r="DV29" s="674"/>
      <c r="DW29" s="657">
        <v>21.7</v>
      </c>
      <c r="DX29" s="675"/>
      <c r="DY29" s="675"/>
      <c r="DZ29" s="675"/>
      <c r="EA29" s="675"/>
      <c r="EB29" s="675"/>
      <c r="EC29" s="677"/>
    </row>
    <row r="30" spans="2:133" ht="11.25" customHeight="1" x14ac:dyDescent="0.2">
      <c r="B30" s="651" t="s">
        <v>300</v>
      </c>
      <c r="C30" s="652"/>
      <c r="D30" s="652"/>
      <c r="E30" s="652"/>
      <c r="F30" s="652"/>
      <c r="G30" s="652"/>
      <c r="H30" s="652"/>
      <c r="I30" s="652"/>
      <c r="J30" s="652"/>
      <c r="K30" s="652"/>
      <c r="L30" s="652"/>
      <c r="M30" s="652"/>
      <c r="N30" s="652"/>
      <c r="O30" s="652"/>
      <c r="P30" s="652"/>
      <c r="Q30" s="653"/>
      <c r="R30" s="654">
        <v>54658</v>
      </c>
      <c r="S30" s="655"/>
      <c r="T30" s="655"/>
      <c r="U30" s="655"/>
      <c r="V30" s="655"/>
      <c r="W30" s="655"/>
      <c r="X30" s="655"/>
      <c r="Y30" s="656"/>
      <c r="Z30" s="703">
        <v>1.1000000000000001</v>
      </c>
      <c r="AA30" s="703"/>
      <c r="AB30" s="703"/>
      <c r="AC30" s="703"/>
      <c r="AD30" s="704">
        <v>15988</v>
      </c>
      <c r="AE30" s="704"/>
      <c r="AF30" s="704"/>
      <c r="AG30" s="704"/>
      <c r="AH30" s="704"/>
      <c r="AI30" s="704"/>
      <c r="AJ30" s="704"/>
      <c r="AK30" s="704"/>
      <c r="AL30" s="657">
        <v>0.8</v>
      </c>
      <c r="AM30" s="658"/>
      <c r="AN30" s="658"/>
      <c r="AO30" s="705"/>
      <c r="AP30" s="731" t="s">
        <v>301</v>
      </c>
      <c r="AQ30" s="732"/>
      <c r="AR30" s="732"/>
      <c r="AS30" s="732"/>
      <c r="AT30" s="737" t="s">
        <v>302</v>
      </c>
      <c r="AU30" s="210"/>
      <c r="AV30" s="210"/>
      <c r="AW30" s="210"/>
      <c r="AX30" s="740" t="s">
        <v>178</v>
      </c>
      <c r="AY30" s="741"/>
      <c r="AZ30" s="741"/>
      <c r="BA30" s="741"/>
      <c r="BB30" s="741"/>
      <c r="BC30" s="741"/>
      <c r="BD30" s="741"/>
      <c r="BE30" s="741"/>
      <c r="BF30" s="742"/>
      <c r="BG30" s="721">
        <v>99.4</v>
      </c>
      <c r="BH30" s="722"/>
      <c r="BI30" s="722"/>
      <c r="BJ30" s="722"/>
      <c r="BK30" s="722"/>
      <c r="BL30" s="722"/>
      <c r="BM30" s="723">
        <v>98.7</v>
      </c>
      <c r="BN30" s="722"/>
      <c r="BO30" s="722"/>
      <c r="BP30" s="722"/>
      <c r="BQ30" s="724"/>
      <c r="BR30" s="721">
        <v>99.2</v>
      </c>
      <c r="BS30" s="722"/>
      <c r="BT30" s="722"/>
      <c r="BU30" s="722"/>
      <c r="BV30" s="722"/>
      <c r="BW30" s="722"/>
      <c r="BX30" s="723">
        <v>98.8</v>
      </c>
      <c r="BY30" s="722"/>
      <c r="BZ30" s="722"/>
      <c r="CA30" s="722"/>
      <c r="CB30" s="724"/>
      <c r="CD30" s="727"/>
      <c r="CE30" s="728"/>
      <c r="CF30" s="685" t="s">
        <v>303</v>
      </c>
      <c r="CG30" s="682"/>
      <c r="CH30" s="682"/>
      <c r="CI30" s="682"/>
      <c r="CJ30" s="682"/>
      <c r="CK30" s="682"/>
      <c r="CL30" s="682"/>
      <c r="CM30" s="682"/>
      <c r="CN30" s="682"/>
      <c r="CO30" s="682"/>
      <c r="CP30" s="682"/>
      <c r="CQ30" s="683"/>
      <c r="CR30" s="654">
        <v>736595</v>
      </c>
      <c r="CS30" s="655"/>
      <c r="CT30" s="655"/>
      <c r="CU30" s="655"/>
      <c r="CV30" s="655"/>
      <c r="CW30" s="655"/>
      <c r="CX30" s="655"/>
      <c r="CY30" s="656"/>
      <c r="CZ30" s="657">
        <v>14.8</v>
      </c>
      <c r="DA30" s="675"/>
      <c r="DB30" s="675"/>
      <c r="DC30" s="676"/>
      <c r="DD30" s="660">
        <v>736595</v>
      </c>
      <c r="DE30" s="655"/>
      <c r="DF30" s="655"/>
      <c r="DG30" s="655"/>
      <c r="DH30" s="655"/>
      <c r="DI30" s="655"/>
      <c r="DJ30" s="655"/>
      <c r="DK30" s="656"/>
      <c r="DL30" s="660">
        <v>435338</v>
      </c>
      <c r="DM30" s="655"/>
      <c r="DN30" s="655"/>
      <c r="DO30" s="655"/>
      <c r="DP30" s="655"/>
      <c r="DQ30" s="655"/>
      <c r="DR30" s="655"/>
      <c r="DS30" s="655"/>
      <c r="DT30" s="655"/>
      <c r="DU30" s="655"/>
      <c r="DV30" s="656"/>
      <c r="DW30" s="657">
        <v>20.5</v>
      </c>
      <c r="DX30" s="675"/>
      <c r="DY30" s="675"/>
      <c r="DZ30" s="675"/>
      <c r="EA30" s="675"/>
      <c r="EB30" s="675"/>
      <c r="EC30" s="677"/>
    </row>
    <row r="31" spans="2:133" ht="11.25" customHeight="1" x14ac:dyDescent="0.2">
      <c r="B31" s="651" t="s">
        <v>304</v>
      </c>
      <c r="C31" s="652"/>
      <c r="D31" s="652"/>
      <c r="E31" s="652"/>
      <c r="F31" s="652"/>
      <c r="G31" s="652"/>
      <c r="H31" s="652"/>
      <c r="I31" s="652"/>
      <c r="J31" s="652"/>
      <c r="K31" s="652"/>
      <c r="L31" s="652"/>
      <c r="M31" s="652"/>
      <c r="N31" s="652"/>
      <c r="O31" s="652"/>
      <c r="P31" s="652"/>
      <c r="Q31" s="653"/>
      <c r="R31" s="654">
        <v>6819</v>
      </c>
      <c r="S31" s="655"/>
      <c r="T31" s="655"/>
      <c r="U31" s="655"/>
      <c r="V31" s="655"/>
      <c r="W31" s="655"/>
      <c r="X31" s="655"/>
      <c r="Y31" s="656"/>
      <c r="Z31" s="703">
        <v>0.1</v>
      </c>
      <c r="AA31" s="703"/>
      <c r="AB31" s="703"/>
      <c r="AC31" s="703"/>
      <c r="AD31" s="704" t="s">
        <v>129</v>
      </c>
      <c r="AE31" s="704"/>
      <c r="AF31" s="704"/>
      <c r="AG31" s="704"/>
      <c r="AH31" s="704"/>
      <c r="AI31" s="704"/>
      <c r="AJ31" s="704"/>
      <c r="AK31" s="704"/>
      <c r="AL31" s="657" t="s">
        <v>128</v>
      </c>
      <c r="AM31" s="658"/>
      <c r="AN31" s="658"/>
      <c r="AO31" s="705"/>
      <c r="AP31" s="733"/>
      <c r="AQ31" s="734"/>
      <c r="AR31" s="734"/>
      <c r="AS31" s="734"/>
      <c r="AT31" s="738"/>
      <c r="AU31" s="209" t="s">
        <v>305</v>
      </c>
      <c r="AV31" s="209"/>
      <c r="AW31" s="209"/>
      <c r="AX31" s="651" t="s">
        <v>306</v>
      </c>
      <c r="AY31" s="652"/>
      <c r="AZ31" s="652"/>
      <c r="BA31" s="652"/>
      <c r="BB31" s="652"/>
      <c r="BC31" s="652"/>
      <c r="BD31" s="652"/>
      <c r="BE31" s="652"/>
      <c r="BF31" s="653"/>
      <c r="BG31" s="719">
        <v>99.2</v>
      </c>
      <c r="BH31" s="673"/>
      <c r="BI31" s="673"/>
      <c r="BJ31" s="673"/>
      <c r="BK31" s="673"/>
      <c r="BL31" s="673"/>
      <c r="BM31" s="658">
        <v>98.5</v>
      </c>
      <c r="BN31" s="720"/>
      <c r="BO31" s="720"/>
      <c r="BP31" s="720"/>
      <c r="BQ31" s="681"/>
      <c r="BR31" s="719">
        <v>98.9</v>
      </c>
      <c r="BS31" s="673"/>
      <c r="BT31" s="673"/>
      <c r="BU31" s="673"/>
      <c r="BV31" s="673"/>
      <c r="BW31" s="673"/>
      <c r="BX31" s="658">
        <v>98.7</v>
      </c>
      <c r="BY31" s="720"/>
      <c r="BZ31" s="720"/>
      <c r="CA31" s="720"/>
      <c r="CB31" s="681"/>
      <c r="CD31" s="727"/>
      <c r="CE31" s="728"/>
      <c r="CF31" s="685" t="s">
        <v>307</v>
      </c>
      <c r="CG31" s="682"/>
      <c r="CH31" s="682"/>
      <c r="CI31" s="682"/>
      <c r="CJ31" s="682"/>
      <c r="CK31" s="682"/>
      <c r="CL31" s="682"/>
      <c r="CM31" s="682"/>
      <c r="CN31" s="682"/>
      <c r="CO31" s="682"/>
      <c r="CP31" s="682"/>
      <c r="CQ31" s="683"/>
      <c r="CR31" s="654">
        <v>25527</v>
      </c>
      <c r="CS31" s="673"/>
      <c r="CT31" s="673"/>
      <c r="CU31" s="673"/>
      <c r="CV31" s="673"/>
      <c r="CW31" s="673"/>
      <c r="CX31" s="673"/>
      <c r="CY31" s="674"/>
      <c r="CZ31" s="657">
        <v>0.5</v>
      </c>
      <c r="DA31" s="675"/>
      <c r="DB31" s="675"/>
      <c r="DC31" s="676"/>
      <c r="DD31" s="660">
        <v>25527</v>
      </c>
      <c r="DE31" s="673"/>
      <c r="DF31" s="673"/>
      <c r="DG31" s="673"/>
      <c r="DH31" s="673"/>
      <c r="DI31" s="673"/>
      <c r="DJ31" s="673"/>
      <c r="DK31" s="674"/>
      <c r="DL31" s="660">
        <v>25527</v>
      </c>
      <c r="DM31" s="673"/>
      <c r="DN31" s="673"/>
      <c r="DO31" s="673"/>
      <c r="DP31" s="673"/>
      <c r="DQ31" s="673"/>
      <c r="DR31" s="673"/>
      <c r="DS31" s="673"/>
      <c r="DT31" s="673"/>
      <c r="DU31" s="673"/>
      <c r="DV31" s="674"/>
      <c r="DW31" s="657">
        <v>1.2</v>
      </c>
      <c r="DX31" s="675"/>
      <c r="DY31" s="675"/>
      <c r="DZ31" s="675"/>
      <c r="EA31" s="675"/>
      <c r="EB31" s="675"/>
      <c r="EC31" s="677"/>
    </row>
    <row r="32" spans="2:133" ht="11.25" customHeight="1" x14ac:dyDescent="0.2">
      <c r="B32" s="651" t="s">
        <v>308</v>
      </c>
      <c r="C32" s="652"/>
      <c r="D32" s="652"/>
      <c r="E32" s="652"/>
      <c r="F32" s="652"/>
      <c r="G32" s="652"/>
      <c r="H32" s="652"/>
      <c r="I32" s="652"/>
      <c r="J32" s="652"/>
      <c r="K32" s="652"/>
      <c r="L32" s="652"/>
      <c r="M32" s="652"/>
      <c r="N32" s="652"/>
      <c r="O32" s="652"/>
      <c r="P32" s="652"/>
      <c r="Q32" s="653"/>
      <c r="R32" s="654">
        <v>449065</v>
      </c>
      <c r="S32" s="655"/>
      <c r="T32" s="655"/>
      <c r="U32" s="655"/>
      <c r="V32" s="655"/>
      <c r="W32" s="655"/>
      <c r="X32" s="655"/>
      <c r="Y32" s="656"/>
      <c r="Z32" s="703">
        <v>8.6999999999999993</v>
      </c>
      <c r="AA32" s="703"/>
      <c r="AB32" s="703"/>
      <c r="AC32" s="703"/>
      <c r="AD32" s="704" t="s">
        <v>129</v>
      </c>
      <c r="AE32" s="704"/>
      <c r="AF32" s="704"/>
      <c r="AG32" s="704"/>
      <c r="AH32" s="704"/>
      <c r="AI32" s="704"/>
      <c r="AJ32" s="704"/>
      <c r="AK32" s="704"/>
      <c r="AL32" s="657" t="s">
        <v>129</v>
      </c>
      <c r="AM32" s="658"/>
      <c r="AN32" s="658"/>
      <c r="AO32" s="705"/>
      <c r="AP32" s="735"/>
      <c r="AQ32" s="736"/>
      <c r="AR32" s="736"/>
      <c r="AS32" s="736"/>
      <c r="AT32" s="739"/>
      <c r="AU32" s="211"/>
      <c r="AV32" s="211"/>
      <c r="AW32" s="211"/>
      <c r="AX32" s="635" t="s">
        <v>309</v>
      </c>
      <c r="AY32" s="636"/>
      <c r="AZ32" s="636"/>
      <c r="BA32" s="636"/>
      <c r="BB32" s="636"/>
      <c r="BC32" s="636"/>
      <c r="BD32" s="636"/>
      <c r="BE32" s="636"/>
      <c r="BF32" s="637"/>
      <c r="BG32" s="718">
        <v>99.7</v>
      </c>
      <c r="BH32" s="639"/>
      <c r="BI32" s="639"/>
      <c r="BJ32" s="639"/>
      <c r="BK32" s="639"/>
      <c r="BL32" s="639"/>
      <c r="BM32" s="701">
        <v>98.7</v>
      </c>
      <c r="BN32" s="639"/>
      <c r="BO32" s="639"/>
      <c r="BP32" s="639"/>
      <c r="BQ32" s="694"/>
      <c r="BR32" s="718">
        <v>99.5</v>
      </c>
      <c r="BS32" s="639"/>
      <c r="BT32" s="639"/>
      <c r="BU32" s="639"/>
      <c r="BV32" s="639"/>
      <c r="BW32" s="639"/>
      <c r="BX32" s="701">
        <v>98.7</v>
      </c>
      <c r="BY32" s="639"/>
      <c r="BZ32" s="639"/>
      <c r="CA32" s="639"/>
      <c r="CB32" s="694"/>
      <c r="CD32" s="729"/>
      <c r="CE32" s="730"/>
      <c r="CF32" s="685" t="s">
        <v>310</v>
      </c>
      <c r="CG32" s="682"/>
      <c r="CH32" s="682"/>
      <c r="CI32" s="682"/>
      <c r="CJ32" s="682"/>
      <c r="CK32" s="682"/>
      <c r="CL32" s="682"/>
      <c r="CM32" s="682"/>
      <c r="CN32" s="682"/>
      <c r="CO32" s="682"/>
      <c r="CP32" s="682"/>
      <c r="CQ32" s="683"/>
      <c r="CR32" s="654" t="s">
        <v>129</v>
      </c>
      <c r="CS32" s="655"/>
      <c r="CT32" s="655"/>
      <c r="CU32" s="655"/>
      <c r="CV32" s="655"/>
      <c r="CW32" s="655"/>
      <c r="CX32" s="655"/>
      <c r="CY32" s="656"/>
      <c r="CZ32" s="657" t="s">
        <v>128</v>
      </c>
      <c r="DA32" s="675"/>
      <c r="DB32" s="675"/>
      <c r="DC32" s="676"/>
      <c r="DD32" s="660" t="s">
        <v>129</v>
      </c>
      <c r="DE32" s="655"/>
      <c r="DF32" s="655"/>
      <c r="DG32" s="655"/>
      <c r="DH32" s="655"/>
      <c r="DI32" s="655"/>
      <c r="DJ32" s="655"/>
      <c r="DK32" s="656"/>
      <c r="DL32" s="660" t="s">
        <v>129</v>
      </c>
      <c r="DM32" s="655"/>
      <c r="DN32" s="655"/>
      <c r="DO32" s="655"/>
      <c r="DP32" s="655"/>
      <c r="DQ32" s="655"/>
      <c r="DR32" s="655"/>
      <c r="DS32" s="655"/>
      <c r="DT32" s="655"/>
      <c r="DU32" s="655"/>
      <c r="DV32" s="656"/>
      <c r="DW32" s="657" t="s">
        <v>219</v>
      </c>
      <c r="DX32" s="675"/>
      <c r="DY32" s="675"/>
      <c r="DZ32" s="675"/>
      <c r="EA32" s="675"/>
      <c r="EB32" s="675"/>
      <c r="EC32" s="677"/>
    </row>
    <row r="33" spans="2:133" ht="11.25" customHeight="1" x14ac:dyDescent="0.2">
      <c r="B33" s="651" t="s">
        <v>311</v>
      </c>
      <c r="C33" s="652"/>
      <c r="D33" s="652"/>
      <c r="E33" s="652"/>
      <c r="F33" s="652"/>
      <c r="G33" s="652"/>
      <c r="H33" s="652"/>
      <c r="I33" s="652"/>
      <c r="J33" s="652"/>
      <c r="K33" s="652"/>
      <c r="L33" s="652"/>
      <c r="M33" s="652"/>
      <c r="N33" s="652"/>
      <c r="O33" s="652"/>
      <c r="P33" s="652"/>
      <c r="Q33" s="653"/>
      <c r="R33" s="654">
        <v>180533</v>
      </c>
      <c r="S33" s="655"/>
      <c r="T33" s="655"/>
      <c r="U33" s="655"/>
      <c r="V33" s="655"/>
      <c r="W33" s="655"/>
      <c r="X33" s="655"/>
      <c r="Y33" s="656"/>
      <c r="Z33" s="703">
        <v>3.5</v>
      </c>
      <c r="AA33" s="703"/>
      <c r="AB33" s="703"/>
      <c r="AC33" s="703"/>
      <c r="AD33" s="704" t="s">
        <v>219</v>
      </c>
      <c r="AE33" s="704"/>
      <c r="AF33" s="704"/>
      <c r="AG33" s="704"/>
      <c r="AH33" s="704"/>
      <c r="AI33" s="704"/>
      <c r="AJ33" s="704"/>
      <c r="AK33" s="704"/>
      <c r="AL33" s="657" t="s">
        <v>219</v>
      </c>
      <c r="AM33" s="658"/>
      <c r="AN33" s="658"/>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54">
        <v>2306269</v>
      </c>
      <c r="CS33" s="673"/>
      <c r="CT33" s="673"/>
      <c r="CU33" s="673"/>
      <c r="CV33" s="673"/>
      <c r="CW33" s="673"/>
      <c r="CX33" s="673"/>
      <c r="CY33" s="674"/>
      <c r="CZ33" s="657">
        <v>46.4</v>
      </c>
      <c r="DA33" s="675"/>
      <c r="DB33" s="675"/>
      <c r="DC33" s="676"/>
      <c r="DD33" s="660">
        <v>1229661</v>
      </c>
      <c r="DE33" s="673"/>
      <c r="DF33" s="673"/>
      <c r="DG33" s="673"/>
      <c r="DH33" s="673"/>
      <c r="DI33" s="673"/>
      <c r="DJ33" s="673"/>
      <c r="DK33" s="674"/>
      <c r="DL33" s="660">
        <v>611066</v>
      </c>
      <c r="DM33" s="673"/>
      <c r="DN33" s="673"/>
      <c r="DO33" s="673"/>
      <c r="DP33" s="673"/>
      <c r="DQ33" s="673"/>
      <c r="DR33" s="673"/>
      <c r="DS33" s="673"/>
      <c r="DT33" s="673"/>
      <c r="DU33" s="673"/>
      <c r="DV33" s="674"/>
      <c r="DW33" s="657">
        <v>28.7</v>
      </c>
      <c r="DX33" s="675"/>
      <c r="DY33" s="675"/>
      <c r="DZ33" s="675"/>
      <c r="EA33" s="675"/>
      <c r="EB33" s="675"/>
      <c r="EC33" s="677"/>
    </row>
    <row r="34" spans="2:133" ht="11.25" customHeight="1" x14ac:dyDescent="0.2">
      <c r="B34" s="651" t="s">
        <v>313</v>
      </c>
      <c r="C34" s="652"/>
      <c r="D34" s="652"/>
      <c r="E34" s="652"/>
      <c r="F34" s="652"/>
      <c r="G34" s="652"/>
      <c r="H34" s="652"/>
      <c r="I34" s="652"/>
      <c r="J34" s="652"/>
      <c r="K34" s="652"/>
      <c r="L34" s="652"/>
      <c r="M34" s="652"/>
      <c r="N34" s="652"/>
      <c r="O34" s="652"/>
      <c r="P34" s="652"/>
      <c r="Q34" s="653"/>
      <c r="R34" s="654">
        <v>92361</v>
      </c>
      <c r="S34" s="655"/>
      <c r="T34" s="655"/>
      <c r="U34" s="655"/>
      <c r="V34" s="655"/>
      <c r="W34" s="655"/>
      <c r="X34" s="655"/>
      <c r="Y34" s="656"/>
      <c r="Z34" s="703">
        <v>1.8</v>
      </c>
      <c r="AA34" s="703"/>
      <c r="AB34" s="703"/>
      <c r="AC34" s="703"/>
      <c r="AD34" s="704">
        <v>6</v>
      </c>
      <c r="AE34" s="704"/>
      <c r="AF34" s="704"/>
      <c r="AG34" s="704"/>
      <c r="AH34" s="704"/>
      <c r="AI34" s="704"/>
      <c r="AJ34" s="704"/>
      <c r="AK34" s="704"/>
      <c r="AL34" s="657">
        <v>0</v>
      </c>
      <c r="AM34" s="658"/>
      <c r="AN34" s="658"/>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54">
        <v>1288654</v>
      </c>
      <c r="CS34" s="655"/>
      <c r="CT34" s="655"/>
      <c r="CU34" s="655"/>
      <c r="CV34" s="655"/>
      <c r="CW34" s="655"/>
      <c r="CX34" s="655"/>
      <c r="CY34" s="656"/>
      <c r="CZ34" s="657">
        <v>25.9</v>
      </c>
      <c r="DA34" s="675"/>
      <c r="DB34" s="675"/>
      <c r="DC34" s="676"/>
      <c r="DD34" s="660">
        <v>479211</v>
      </c>
      <c r="DE34" s="655"/>
      <c r="DF34" s="655"/>
      <c r="DG34" s="655"/>
      <c r="DH34" s="655"/>
      <c r="DI34" s="655"/>
      <c r="DJ34" s="655"/>
      <c r="DK34" s="656"/>
      <c r="DL34" s="660">
        <v>410011</v>
      </c>
      <c r="DM34" s="655"/>
      <c r="DN34" s="655"/>
      <c r="DO34" s="655"/>
      <c r="DP34" s="655"/>
      <c r="DQ34" s="655"/>
      <c r="DR34" s="655"/>
      <c r="DS34" s="655"/>
      <c r="DT34" s="655"/>
      <c r="DU34" s="655"/>
      <c r="DV34" s="656"/>
      <c r="DW34" s="657">
        <v>19.3</v>
      </c>
      <c r="DX34" s="675"/>
      <c r="DY34" s="675"/>
      <c r="DZ34" s="675"/>
      <c r="EA34" s="675"/>
      <c r="EB34" s="675"/>
      <c r="EC34" s="677"/>
    </row>
    <row r="35" spans="2:133" ht="11.25" customHeight="1" x14ac:dyDescent="0.2">
      <c r="B35" s="651" t="s">
        <v>317</v>
      </c>
      <c r="C35" s="652"/>
      <c r="D35" s="652"/>
      <c r="E35" s="652"/>
      <c r="F35" s="652"/>
      <c r="G35" s="652"/>
      <c r="H35" s="652"/>
      <c r="I35" s="652"/>
      <c r="J35" s="652"/>
      <c r="K35" s="652"/>
      <c r="L35" s="652"/>
      <c r="M35" s="652"/>
      <c r="N35" s="652"/>
      <c r="O35" s="652"/>
      <c r="P35" s="652"/>
      <c r="Q35" s="653"/>
      <c r="R35" s="654">
        <v>284800</v>
      </c>
      <c r="S35" s="655"/>
      <c r="T35" s="655"/>
      <c r="U35" s="655"/>
      <c r="V35" s="655"/>
      <c r="W35" s="655"/>
      <c r="X35" s="655"/>
      <c r="Y35" s="656"/>
      <c r="Z35" s="703">
        <v>5.5</v>
      </c>
      <c r="AA35" s="703"/>
      <c r="AB35" s="703"/>
      <c r="AC35" s="703"/>
      <c r="AD35" s="704" t="s">
        <v>129</v>
      </c>
      <c r="AE35" s="704"/>
      <c r="AF35" s="704"/>
      <c r="AG35" s="704"/>
      <c r="AH35" s="704"/>
      <c r="AI35" s="704"/>
      <c r="AJ35" s="704"/>
      <c r="AK35" s="704"/>
      <c r="AL35" s="657" t="s">
        <v>129</v>
      </c>
      <c r="AM35" s="658"/>
      <c r="AN35" s="658"/>
      <c r="AO35" s="705"/>
      <c r="AP35" s="214"/>
      <c r="AQ35" s="709" t="s">
        <v>318</v>
      </c>
      <c r="AR35" s="710"/>
      <c r="AS35" s="710"/>
      <c r="AT35" s="710"/>
      <c r="AU35" s="710"/>
      <c r="AV35" s="710"/>
      <c r="AW35" s="710"/>
      <c r="AX35" s="710"/>
      <c r="AY35" s="711"/>
      <c r="AZ35" s="706">
        <v>378257</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1112</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54">
        <v>56949</v>
      </c>
      <c r="CS35" s="673"/>
      <c r="CT35" s="673"/>
      <c r="CU35" s="673"/>
      <c r="CV35" s="673"/>
      <c r="CW35" s="673"/>
      <c r="CX35" s="673"/>
      <c r="CY35" s="674"/>
      <c r="CZ35" s="657">
        <v>1.1000000000000001</v>
      </c>
      <c r="DA35" s="675"/>
      <c r="DB35" s="675"/>
      <c r="DC35" s="676"/>
      <c r="DD35" s="660">
        <v>25876</v>
      </c>
      <c r="DE35" s="673"/>
      <c r="DF35" s="673"/>
      <c r="DG35" s="673"/>
      <c r="DH35" s="673"/>
      <c r="DI35" s="673"/>
      <c r="DJ35" s="673"/>
      <c r="DK35" s="674"/>
      <c r="DL35" s="660">
        <v>25876</v>
      </c>
      <c r="DM35" s="673"/>
      <c r="DN35" s="673"/>
      <c r="DO35" s="673"/>
      <c r="DP35" s="673"/>
      <c r="DQ35" s="673"/>
      <c r="DR35" s="673"/>
      <c r="DS35" s="673"/>
      <c r="DT35" s="673"/>
      <c r="DU35" s="673"/>
      <c r="DV35" s="674"/>
      <c r="DW35" s="657">
        <v>1.2</v>
      </c>
      <c r="DX35" s="675"/>
      <c r="DY35" s="675"/>
      <c r="DZ35" s="675"/>
      <c r="EA35" s="675"/>
      <c r="EB35" s="675"/>
      <c r="EC35" s="677"/>
    </row>
    <row r="36" spans="2:133" ht="11.25" customHeight="1" x14ac:dyDescent="0.2">
      <c r="B36" s="651" t="s">
        <v>321</v>
      </c>
      <c r="C36" s="652"/>
      <c r="D36" s="652"/>
      <c r="E36" s="652"/>
      <c r="F36" s="652"/>
      <c r="G36" s="652"/>
      <c r="H36" s="652"/>
      <c r="I36" s="652"/>
      <c r="J36" s="652"/>
      <c r="K36" s="652"/>
      <c r="L36" s="652"/>
      <c r="M36" s="652"/>
      <c r="N36" s="652"/>
      <c r="O36" s="652"/>
      <c r="P36" s="652"/>
      <c r="Q36" s="653"/>
      <c r="R36" s="654" t="s">
        <v>129</v>
      </c>
      <c r="S36" s="655"/>
      <c r="T36" s="655"/>
      <c r="U36" s="655"/>
      <c r="V36" s="655"/>
      <c r="W36" s="655"/>
      <c r="X36" s="655"/>
      <c r="Y36" s="656"/>
      <c r="Z36" s="703" t="s">
        <v>219</v>
      </c>
      <c r="AA36" s="703"/>
      <c r="AB36" s="703"/>
      <c r="AC36" s="703"/>
      <c r="AD36" s="704" t="s">
        <v>129</v>
      </c>
      <c r="AE36" s="704"/>
      <c r="AF36" s="704"/>
      <c r="AG36" s="704"/>
      <c r="AH36" s="704"/>
      <c r="AI36" s="704"/>
      <c r="AJ36" s="704"/>
      <c r="AK36" s="704"/>
      <c r="AL36" s="657" t="s">
        <v>129</v>
      </c>
      <c r="AM36" s="658"/>
      <c r="AN36" s="658"/>
      <c r="AO36" s="705"/>
      <c r="AQ36" s="678" t="s">
        <v>322</v>
      </c>
      <c r="AR36" s="679"/>
      <c r="AS36" s="679"/>
      <c r="AT36" s="679"/>
      <c r="AU36" s="679"/>
      <c r="AV36" s="679"/>
      <c r="AW36" s="679"/>
      <c r="AX36" s="679"/>
      <c r="AY36" s="680"/>
      <c r="AZ36" s="654">
        <v>145375</v>
      </c>
      <c r="BA36" s="655"/>
      <c r="BB36" s="655"/>
      <c r="BC36" s="655"/>
      <c r="BD36" s="673"/>
      <c r="BE36" s="673"/>
      <c r="BF36" s="681"/>
      <c r="BG36" s="685" t="s">
        <v>323</v>
      </c>
      <c r="BH36" s="682"/>
      <c r="BI36" s="682"/>
      <c r="BJ36" s="682"/>
      <c r="BK36" s="682"/>
      <c r="BL36" s="682"/>
      <c r="BM36" s="682"/>
      <c r="BN36" s="682"/>
      <c r="BO36" s="682"/>
      <c r="BP36" s="682"/>
      <c r="BQ36" s="682"/>
      <c r="BR36" s="682"/>
      <c r="BS36" s="682"/>
      <c r="BT36" s="682"/>
      <c r="BU36" s="683"/>
      <c r="BV36" s="654">
        <v>-32854</v>
      </c>
      <c r="BW36" s="655"/>
      <c r="BX36" s="655"/>
      <c r="BY36" s="655"/>
      <c r="BZ36" s="655"/>
      <c r="CA36" s="655"/>
      <c r="CB36" s="684"/>
      <c r="CD36" s="685" t="s">
        <v>324</v>
      </c>
      <c r="CE36" s="682"/>
      <c r="CF36" s="682"/>
      <c r="CG36" s="682"/>
      <c r="CH36" s="682"/>
      <c r="CI36" s="682"/>
      <c r="CJ36" s="682"/>
      <c r="CK36" s="682"/>
      <c r="CL36" s="682"/>
      <c r="CM36" s="682"/>
      <c r="CN36" s="682"/>
      <c r="CO36" s="682"/>
      <c r="CP36" s="682"/>
      <c r="CQ36" s="683"/>
      <c r="CR36" s="654">
        <v>276210</v>
      </c>
      <c r="CS36" s="655"/>
      <c r="CT36" s="655"/>
      <c r="CU36" s="655"/>
      <c r="CV36" s="655"/>
      <c r="CW36" s="655"/>
      <c r="CX36" s="655"/>
      <c r="CY36" s="656"/>
      <c r="CZ36" s="657">
        <v>5.6</v>
      </c>
      <c r="DA36" s="675"/>
      <c r="DB36" s="675"/>
      <c r="DC36" s="676"/>
      <c r="DD36" s="660">
        <v>167489</v>
      </c>
      <c r="DE36" s="655"/>
      <c r="DF36" s="655"/>
      <c r="DG36" s="655"/>
      <c r="DH36" s="655"/>
      <c r="DI36" s="655"/>
      <c r="DJ36" s="655"/>
      <c r="DK36" s="656"/>
      <c r="DL36" s="660">
        <v>94323</v>
      </c>
      <c r="DM36" s="655"/>
      <c r="DN36" s="655"/>
      <c r="DO36" s="655"/>
      <c r="DP36" s="655"/>
      <c r="DQ36" s="655"/>
      <c r="DR36" s="655"/>
      <c r="DS36" s="655"/>
      <c r="DT36" s="655"/>
      <c r="DU36" s="655"/>
      <c r="DV36" s="656"/>
      <c r="DW36" s="657">
        <v>4.4000000000000004</v>
      </c>
      <c r="DX36" s="675"/>
      <c r="DY36" s="675"/>
      <c r="DZ36" s="675"/>
      <c r="EA36" s="675"/>
      <c r="EB36" s="675"/>
      <c r="EC36" s="677"/>
    </row>
    <row r="37" spans="2:133" ht="11.25" customHeight="1" x14ac:dyDescent="0.2">
      <c r="B37" s="651" t="s">
        <v>325</v>
      </c>
      <c r="C37" s="652"/>
      <c r="D37" s="652"/>
      <c r="E37" s="652"/>
      <c r="F37" s="652"/>
      <c r="G37" s="652"/>
      <c r="H37" s="652"/>
      <c r="I37" s="652"/>
      <c r="J37" s="652"/>
      <c r="K37" s="652"/>
      <c r="L37" s="652"/>
      <c r="M37" s="652"/>
      <c r="N37" s="652"/>
      <c r="O37" s="652"/>
      <c r="P37" s="652"/>
      <c r="Q37" s="653"/>
      <c r="R37" s="654">
        <v>84700</v>
      </c>
      <c r="S37" s="655"/>
      <c r="T37" s="655"/>
      <c r="U37" s="655"/>
      <c r="V37" s="655"/>
      <c r="W37" s="655"/>
      <c r="X37" s="655"/>
      <c r="Y37" s="656"/>
      <c r="Z37" s="703">
        <v>1.6</v>
      </c>
      <c r="AA37" s="703"/>
      <c r="AB37" s="703"/>
      <c r="AC37" s="703"/>
      <c r="AD37" s="704" t="s">
        <v>129</v>
      </c>
      <c r="AE37" s="704"/>
      <c r="AF37" s="704"/>
      <c r="AG37" s="704"/>
      <c r="AH37" s="704"/>
      <c r="AI37" s="704"/>
      <c r="AJ37" s="704"/>
      <c r="AK37" s="704"/>
      <c r="AL37" s="657" t="s">
        <v>219</v>
      </c>
      <c r="AM37" s="658"/>
      <c r="AN37" s="658"/>
      <c r="AO37" s="705"/>
      <c r="AQ37" s="678" t="s">
        <v>326</v>
      </c>
      <c r="AR37" s="679"/>
      <c r="AS37" s="679"/>
      <c r="AT37" s="679"/>
      <c r="AU37" s="679"/>
      <c r="AV37" s="679"/>
      <c r="AW37" s="679"/>
      <c r="AX37" s="679"/>
      <c r="AY37" s="680"/>
      <c r="AZ37" s="654">
        <v>5961</v>
      </c>
      <c r="BA37" s="655"/>
      <c r="BB37" s="655"/>
      <c r="BC37" s="655"/>
      <c r="BD37" s="673"/>
      <c r="BE37" s="673"/>
      <c r="BF37" s="681"/>
      <c r="BG37" s="685" t="s">
        <v>327</v>
      </c>
      <c r="BH37" s="682"/>
      <c r="BI37" s="682"/>
      <c r="BJ37" s="682"/>
      <c r="BK37" s="682"/>
      <c r="BL37" s="682"/>
      <c r="BM37" s="682"/>
      <c r="BN37" s="682"/>
      <c r="BO37" s="682"/>
      <c r="BP37" s="682"/>
      <c r="BQ37" s="682"/>
      <c r="BR37" s="682"/>
      <c r="BS37" s="682"/>
      <c r="BT37" s="682"/>
      <c r="BU37" s="683"/>
      <c r="BV37" s="654">
        <v>602</v>
      </c>
      <c r="BW37" s="655"/>
      <c r="BX37" s="655"/>
      <c r="BY37" s="655"/>
      <c r="BZ37" s="655"/>
      <c r="CA37" s="655"/>
      <c r="CB37" s="684"/>
      <c r="CD37" s="685" t="s">
        <v>328</v>
      </c>
      <c r="CE37" s="682"/>
      <c r="CF37" s="682"/>
      <c r="CG37" s="682"/>
      <c r="CH37" s="682"/>
      <c r="CI37" s="682"/>
      <c r="CJ37" s="682"/>
      <c r="CK37" s="682"/>
      <c r="CL37" s="682"/>
      <c r="CM37" s="682"/>
      <c r="CN37" s="682"/>
      <c r="CO37" s="682"/>
      <c r="CP37" s="682"/>
      <c r="CQ37" s="683"/>
      <c r="CR37" s="654">
        <v>2312</v>
      </c>
      <c r="CS37" s="673"/>
      <c r="CT37" s="673"/>
      <c r="CU37" s="673"/>
      <c r="CV37" s="673"/>
      <c r="CW37" s="673"/>
      <c r="CX37" s="673"/>
      <c r="CY37" s="674"/>
      <c r="CZ37" s="657">
        <v>0</v>
      </c>
      <c r="DA37" s="675"/>
      <c r="DB37" s="675"/>
      <c r="DC37" s="676"/>
      <c r="DD37" s="660">
        <v>2252</v>
      </c>
      <c r="DE37" s="673"/>
      <c r="DF37" s="673"/>
      <c r="DG37" s="673"/>
      <c r="DH37" s="673"/>
      <c r="DI37" s="673"/>
      <c r="DJ37" s="673"/>
      <c r="DK37" s="674"/>
      <c r="DL37" s="660">
        <v>2209</v>
      </c>
      <c r="DM37" s="673"/>
      <c r="DN37" s="673"/>
      <c r="DO37" s="673"/>
      <c r="DP37" s="673"/>
      <c r="DQ37" s="673"/>
      <c r="DR37" s="673"/>
      <c r="DS37" s="673"/>
      <c r="DT37" s="673"/>
      <c r="DU37" s="673"/>
      <c r="DV37" s="674"/>
      <c r="DW37" s="657">
        <v>0.1</v>
      </c>
      <c r="DX37" s="675"/>
      <c r="DY37" s="675"/>
      <c r="DZ37" s="675"/>
      <c r="EA37" s="675"/>
      <c r="EB37" s="675"/>
      <c r="EC37" s="677"/>
    </row>
    <row r="38" spans="2:133" ht="11.25" customHeight="1" x14ac:dyDescent="0.2">
      <c r="B38" s="635" t="s">
        <v>329</v>
      </c>
      <c r="C38" s="636"/>
      <c r="D38" s="636"/>
      <c r="E38" s="636"/>
      <c r="F38" s="636"/>
      <c r="G38" s="636"/>
      <c r="H38" s="636"/>
      <c r="I38" s="636"/>
      <c r="J38" s="636"/>
      <c r="K38" s="636"/>
      <c r="L38" s="636"/>
      <c r="M38" s="636"/>
      <c r="N38" s="636"/>
      <c r="O38" s="636"/>
      <c r="P38" s="636"/>
      <c r="Q38" s="637"/>
      <c r="R38" s="638">
        <v>5140933</v>
      </c>
      <c r="S38" s="693"/>
      <c r="T38" s="693"/>
      <c r="U38" s="693"/>
      <c r="V38" s="693"/>
      <c r="W38" s="693"/>
      <c r="X38" s="693"/>
      <c r="Y38" s="698"/>
      <c r="Z38" s="699">
        <v>100</v>
      </c>
      <c r="AA38" s="699"/>
      <c r="AB38" s="699"/>
      <c r="AC38" s="699"/>
      <c r="AD38" s="700">
        <v>2041945</v>
      </c>
      <c r="AE38" s="700"/>
      <c r="AF38" s="700"/>
      <c r="AG38" s="700"/>
      <c r="AH38" s="700"/>
      <c r="AI38" s="700"/>
      <c r="AJ38" s="700"/>
      <c r="AK38" s="700"/>
      <c r="AL38" s="641">
        <v>100</v>
      </c>
      <c r="AM38" s="701"/>
      <c r="AN38" s="701"/>
      <c r="AO38" s="702"/>
      <c r="AQ38" s="678" t="s">
        <v>330</v>
      </c>
      <c r="AR38" s="679"/>
      <c r="AS38" s="679"/>
      <c r="AT38" s="679"/>
      <c r="AU38" s="679"/>
      <c r="AV38" s="679"/>
      <c r="AW38" s="679"/>
      <c r="AX38" s="679"/>
      <c r="AY38" s="680"/>
      <c r="AZ38" s="654" t="s">
        <v>129</v>
      </c>
      <c r="BA38" s="655"/>
      <c r="BB38" s="655"/>
      <c r="BC38" s="655"/>
      <c r="BD38" s="673"/>
      <c r="BE38" s="673"/>
      <c r="BF38" s="681"/>
      <c r="BG38" s="685" t="s">
        <v>331</v>
      </c>
      <c r="BH38" s="682"/>
      <c r="BI38" s="682"/>
      <c r="BJ38" s="682"/>
      <c r="BK38" s="682"/>
      <c r="BL38" s="682"/>
      <c r="BM38" s="682"/>
      <c r="BN38" s="682"/>
      <c r="BO38" s="682"/>
      <c r="BP38" s="682"/>
      <c r="BQ38" s="682"/>
      <c r="BR38" s="682"/>
      <c r="BS38" s="682"/>
      <c r="BT38" s="682"/>
      <c r="BU38" s="683"/>
      <c r="BV38" s="654">
        <v>1031</v>
      </c>
      <c r="BW38" s="655"/>
      <c r="BX38" s="655"/>
      <c r="BY38" s="655"/>
      <c r="BZ38" s="655"/>
      <c r="CA38" s="655"/>
      <c r="CB38" s="684"/>
      <c r="CD38" s="685" t="s">
        <v>332</v>
      </c>
      <c r="CE38" s="682"/>
      <c r="CF38" s="682"/>
      <c r="CG38" s="682"/>
      <c r="CH38" s="682"/>
      <c r="CI38" s="682"/>
      <c r="CJ38" s="682"/>
      <c r="CK38" s="682"/>
      <c r="CL38" s="682"/>
      <c r="CM38" s="682"/>
      <c r="CN38" s="682"/>
      <c r="CO38" s="682"/>
      <c r="CP38" s="682"/>
      <c r="CQ38" s="683"/>
      <c r="CR38" s="654">
        <v>378257</v>
      </c>
      <c r="CS38" s="655"/>
      <c r="CT38" s="655"/>
      <c r="CU38" s="655"/>
      <c r="CV38" s="655"/>
      <c r="CW38" s="655"/>
      <c r="CX38" s="655"/>
      <c r="CY38" s="656"/>
      <c r="CZ38" s="657">
        <v>7.6</v>
      </c>
      <c r="DA38" s="675"/>
      <c r="DB38" s="675"/>
      <c r="DC38" s="676"/>
      <c r="DD38" s="660">
        <v>306706</v>
      </c>
      <c r="DE38" s="655"/>
      <c r="DF38" s="655"/>
      <c r="DG38" s="655"/>
      <c r="DH38" s="655"/>
      <c r="DI38" s="655"/>
      <c r="DJ38" s="655"/>
      <c r="DK38" s="656"/>
      <c r="DL38" s="660">
        <v>80856</v>
      </c>
      <c r="DM38" s="655"/>
      <c r="DN38" s="655"/>
      <c r="DO38" s="655"/>
      <c r="DP38" s="655"/>
      <c r="DQ38" s="655"/>
      <c r="DR38" s="655"/>
      <c r="DS38" s="655"/>
      <c r="DT38" s="655"/>
      <c r="DU38" s="655"/>
      <c r="DV38" s="656"/>
      <c r="DW38" s="657">
        <v>3.8</v>
      </c>
      <c r="DX38" s="675"/>
      <c r="DY38" s="675"/>
      <c r="DZ38" s="675"/>
      <c r="EA38" s="675"/>
      <c r="EB38" s="675"/>
      <c r="EC38" s="677"/>
    </row>
    <row r="39" spans="2:133" ht="11.25" customHeight="1" x14ac:dyDescent="0.2">
      <c r="AQ39" s="678" t="s">
        <v>333</v>
      </c>
      <c r="AR39" s="679"/>
      <c r="AS39" s="679"/>
      <c r="AT39" s="679"/>
      <c r="AU39" s="679"/>
      <c r="AV39" s="679"/>
      <c r="AW39" s="679"/>
      <c r="AX39" s="679"/>
      <c r="AY39" s="680"/>
      <c r="AZ39" s="654" t="s">
        <v>288</v>
      </c>
      <c r="BA39" s="655"/>
      <c r="BB39" s="655"/>
      <c r="BC39" s="655"/>
      <c r="BD39" s="673"/>
      <c r="BE39" s="673"/>
      <c r="BF39" s="681"/>
      <c r="BG39" s="686" t="s">
        <v>334</v>
      </c>
      <c r="BH39" s="687"/>
      <c r="BI39" s="687"/>
      <c r="BJ39" s="687"/>
      <c r="BK39" s="687"/>
      <c r="BL39" s="215"/>
      <c r="BM39" s="682" t="s">
        <v>335</v>
      </c>
      <c r="BN39" s="682"/>
      <c r="BO39" s="682"/>
      <c r="BP39" s="682"/>
      <c r="BQ39" s="682"/>
      <c r="BR39" s="682"/>
      <c r="BS39" s="682"/>
      <c r="BT39" s="682"/>
      <c r="BU39" s="683"/>
      <c r="BV39" s="654">
        <v>80</v>
      </c>
      <c r="BW39" s="655"/>
      <c r="BX39" s="655"/>
      <c r="BY39" s="655"/>
      <c r="BZ39" s="655"/>
      <c r="CA39" s="655"/>
      <c r="CB39" s="684"/>
      <c r="CD39" s="685" t="s">
        <v>336</v>
      </c>
      <c r="CE39" s="682"/>
      <c r="CF39" s="682"/>
      <c r="CG39" s="682"/>
      <c r="CH39" s="682"/>
      <c r="CI39" s="682"/>
      <c r="CJ39" s="682"/>
      <c r="CK39" s="682"/>
      <c r="CL39" s="682"/>
      <c r="CM39" s="682"/>
      <c r="CN39" s="682"/>
      <c r="CO39" s="682"/>
      <c r="CP39" s="682"/>
      <c r="CQ39" s="683"/>
      <c r="CR39" s="654">
        <v>299749</v>
      </c>
      <c r="CS39" s="673"/>
      <c r="CT39" s="673"/>
      <c r="CU39" s="673"/>
      <c r="CV39" s="673"/>
      <c r="CW39" s="673"/>
      <c r="CX39" s="673"/>
      <c r="CY39" s="674"/>
      <c r="CZ39" s="657">
        <v>6</v>
      </c>
      <c r="DA39" s="675"/>
      <c r="DB39" s="675"/>
      <c r="DC39" s="676"/>
      <c r="DD39" s="660">
        <v>247637</v>
      </c>
      <c r="DE39" s="673"/>
      <c r="DF39" s="673"/>
      <c r="DG39" s="673"/>
      <c r="DH39" s="673"/>
      <c r="DI39" s="673"/>
      <c r="DJ39" s="673"/>
      <c r="DK39" s="674"/>
      <c r="DL39" s="660" t="s">
        <v>288</v>
      </c>
      <c r="DM39" s="673"/>
      <c r="DN39" s="673"/>
      <c r="DO39" s="673"/>
      <c r="DP39" s="673"/>
      <c r="DQ39" s="673"/>
      <c r="DR39" s="673"/>
      <c r="DS39" s="673"/>
      <c r="DT39" s="673"/>
      <c r="DU39" s="673"/>
      <c r="DV39" s="674"/>
      <c r="DW39" s="657" t="s">
        <v>129</v>
      </c>
      <c r="DX39" s="675"/>
      <c r="DY39" s="675"/>
      <c r="DZ39" s="675"/>
      <c r="EA39" s="675"/>
      <c r="EB39" s="675"/>
      <c r="EC39" s="677"/>
    </row>
    <row r="40" spans="2:133" ht="11.25" customHeight="1" x14ac:dyDescent="0.2">
      <c r="AQ40" s="678" t="s">
        <v>337</v>
      </c>
      <c r="AR40" s="679"/>
      <c r="AS40" s="679"/>
      <c r="AT40" s="679"/>
      <c r="AU40" s="679"/>
      <c r="AV40" s="679"/>
      <c r="AW40" s="679"/>
      <c r="AX40" s="679"/>
      <c r="AY40" s="680"/>
      <c r="AZ40" s="654">
        <v>46028</v>
      </c>
      <c r="BA40" s="655"/>
      <c r="BB40" s="655"/>
      <c r="BC40" s="655"/>
      <c r="BD40" s="673"/>
      <c r="BE40" s="673"/>
      <c r="BF40" s="681"/>
      <c r="BG40" s="686"/>
      <c r="BH40" s="687"/>
      <c r="BI40" s="687"/>
      <c r="BJ40" s="687"/>
      <c r="BK40" s="687"/>
      <c r="BL40" s="215"/>
      <c r="BM40" s="682" t="s">
        <v>338</v>
      </c>
      <c r="BN40" s="682"/>
      <c r="BO40" s="682"/>
      <c r="BP40" s="682"/>
      <c r="BQ40" s="682"/>
      <c r="BR40" s="682"/>
      <c r="BS40" s="682"/>
      <c r="BT40" s="682"/>
      <c r="BU40" s="683"/>
      <c r="BV40" s="654">
        <v>118</v>
      </c>
      <c r="BW40" s="655"/>
      <c r="BX40" s="655"/>
      <c r="BY40" s="655"/>
      <c r="BZ40" s="655"/>
      <c r="CA40" s="655"/>
      <c r="CB40" s="684"/>
      <c r="CD40" s="685" t="s">
        <v>339</v>
      </c>
      <c r="CE40" s="682"/>
      <c r="CF40" s="682"/>
      <c r="CG40" s="682"/>
      <c r="CH40" s="682"/>
      <c r="CI40" s="682"/>
      <c r="CJ40" s="682"/>
      <c r="CK40" s="682"/>
      <c r="CL40" s="682"/>
      <c r="CM40" s="682"/>
      <c r="CN40" s="682"/>
      <c r="CO40" s="682"/>
      <c r="CP40" s="682"/>
      <c r="CQ40" s="683"/>
      <c r="CR40" s="654">
        <v>6450</v>
      </c>
      <c r="CS40" s="655"/>
      <c r="CT40" s="655"/>
      <c r="CU40" s="655"/>
      <c r="CV40" s="655"/>
      <c r="CW40" s="655"/>
      <c r="CX40" s="655"/>
      <c r="CY40" s="656"/>
      <c r="CZ40" s="657">
        <v>0.1</v>
      </c>
      <c r="DA40" s="675"/>
      <c r="DB40" s="675"/>
      <c r="DC40" s="676"/>
      <c r="DD40" s="660">
        <v>2742</v>
      </c>
      <c r="DE40" s="655"/>
      <c r="DF40" s="655"/>
      <c r="DG40" s="655"/>
      <c r="DH40" s="655"/>
      <c r="DI40" s="655"/>
      <c r="DJ40" s="655"/>
      <c r="DK40" s="656"/>
      <c r="DL40" s="660" t="s">
        <v>129</v>
      </c>
      <c r="DM40" s="655"/>
      <c r="DN40" s="655"/>
      <c r="DO40" s="655"/>
      <c r="DP40" s="655"/>
      <c r="DQ40" s="655"/>
      <c r="DR40" s="655"/>
      <c r="DS40" s="655"/>
      <c r="DT40" s="655"/>
      <c r="DU40" s="655"/>
      <c r="DV40" s="656"/>
      <c r="DW40" s="657" t="s">
        <v>129</v>
      </c>
      <c r="DX40" s="675"/>
      <c r="DY40" s="675"/>
      <c r="DZ40" s="675"/>
      <c r="EA40" s="675"/>
      <c r="EB40" s="675"/>
      <c r="EC40" s="677"/>
    </row>
    <row r="41" spans="2:133" ht="11.25" customHeight="1" x14ac:dyDescent="0.2">
      <c r="AQ41" s="690" t="s">
        <v>340</v>
      </c>
      <c r="AR41" s="691"/>
      <c r="AS41" s="691"/>
      <c r="AT41" s="691"/>
      <c r="AU41" s="691"/>
      <c r="AV41" s="691"/>
      <c r="AW41" s="691"/>
      <c r="AX41" s="691"/>
      <c r="AY41" s="692"/>
      <c r="AZ41" s="638">
        <v>180893</v>
      </c>
      <c r="BA41" s="693"/>
      <c r="BB41" s="693"/>
      <c r="BC41" s="693"/>
      <c r="BD41" s="639"/>
      <c r="BE41" s="639"/>
      <c r="BF41" s="694"/>
      <c r="BG41" s="688"/>
      <c r="BH41" s="689"/>
      <c r="BI41" s="689"/>
      <c r="BJ41" s="689"/>
      <c r="BK41" s="689"/>
      <c r="BL41" s="216"/>
      <c r="BM41" s="695" t="s">
        <v>341</v>
      </c>
      <c r="BN41" s="695"/>
      <c r="BO41" s="695"/>
      <c r="BP41" s="695"/>
      <c r="BQ41" s="695"/>
      <c r="BR41" s="695"/>
      <c r="BS41" s="695"/>
      <c r="BT41" s="695"/>
      <c r="BU41" s="696"/>
      <c r="BV41" s="638">
        <v>197</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54" t="s">
        <v>219</v>
      </c>
      <c r="CS41" s="673"/>
      <c r="CT41" s="673"/>
      <c r="CU41" s="673"/>
      <c r="CV41" s="673"/>
      <c r="CW41" s="673"/>
      <c r="CX41" s="673"/>
      <c r="CY41" s="674"/>
      <c r="CZ41" s="657" t="s">
        <v>129</v>
      </c>
      <c r="DA41" s="675"/>
      <c r="DB41" s="675"/>
      <c r="DC41" s="676"/>
      <c r="DD41" s="660" t="s">
        <v>219</v>
      </c>
      <c r="DE41" s="673"/>
      <c r="DF41" s="673"/>
      <c r="DG41" s="673"/>
      <c r="DH41" s="673"/>
      <c r="DI41" s="673"/>
      <c r="DJ41" s="673"/>
      <c r="DK41" s="674"/>
      <c r="DL41" s="661"/>
      <c r="DM41" s="662"/>
      <c r="DN41" s="662"/>
      <c r="DO41" s="662"/>
      <c r="DP41" s="662"/>
      <c r="DQ41" s="662"/>
      <c r="DR41" s="662"/>
      <c r="DS41" s="662"/>
      <c r="DT41" s="662"/>
      <c r="DU41" s="662"/>
      <c r="DV41" s="663"/>
      <c r="DW41" s="664"/>
      <c r="DX41" s="665"/>
      <c r="DY41" s="665"/>
      <c r="DZ41" s="665"/>
      <c r="EA41" s="665"/>
      <c r="EB41" s="665"/>
      <c r="EC41" s="666"/>
    </row>
    <row r="42" spans="2:133" ht="11.25" customHeight="1" x14ac:dyDescent="0.2">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1" t="s">
        <v>344</v>
      </c>
      <c r="CE42" s="652"/>
      <c r="CF42" s="652"/>
      <c r="CG42" s="652"/>
      <c r="CH42" s="652"/>
      <c r="CI42" s="652"/>
      <c r="CJ42" s="652"/>
      <c r="CK42" s="652"/>
      <c r="CL42" s="652"/>
      <c r="CM42" s="652"/>
      <c r="CN42" s="652"/>
      <c r="CO42" s="652"/>
      <c r="CP42" s="652"/>
      <c r="CQ42" s="653"/>
      <c r="CR42" s="654">
        <v>827885</v>
      </c>
      <c r="CS42" s="655"/>
      <c r="CT42" s="655"/>
      <c r="CU42" s="655"/>
      <c r="CV42" s="655"/>
      <c r="CW42" s="655"/>
      <c r="CX42" s="655"/>
      <c r="CY42" s="656"/>
      <c r="CZ42" s="657">
        <v>16.7</v>
      </c>
      <c r="DA42" s="658"/>
      <c r="DB42" s="658"/>
      <c r="DC42" s="659"/>
      <c r="DD42" s="660">
        <v>116642</v>
      </c>
      <c r="DE42" s="655"/>
      <c r="DF42" s="655"/>
      <c r="DG42" s="655"/>
      <c r="DH42" s="655"/>
      <c r="DI42" s="655"/>
      <c r="DJ42" s="655"/>
      <c r="DK42" s="656"/>
      <c r="DL42" s="661"/>
      <c r="DM42" s="662"/>
      <c r="DN42" s="662"/>
      <c r="DO42" s="662"/>
      <c r="DP42" s="662"/>
      <c r="DQ42" s="662"/>
      <c r="DR42" s="662"/>
      <c r="DS42" s="662"/>
      <c r="DT42" s="662"/>
      <c r="DU42" s="662"/>
      <c r="DV42" s="663"/>
      <c r="DW42" s="664"/>
      <c r="DX42" s="665"/>
      <c r="DY42" s="665"/>
      <c r="DZ42" s="665"/>
      <c r="EA42" s="665"/>
      <c r="EB42" s="665"/>
      <c r="EC42" s="666"/>
    </row>
    <row r="43" spans="2:133" ht="11.25" customHeight="1" x14ac:dyDescent="0.2">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1" t="s">
        <v>346</v>
      </c>
      <c r="CE43" s="652"/>
      <c r="CF43" s="652"/>
      <c r="CG43" s="652"/>
      <c r="CH43" s="652"/>
      <c r="CI43" s="652"/>
      <c r="CJ43" s="652"/>
      <c r="CK43" s="652"/>
      <c r="CL43" s="652"/>
      <c r="CM43" s="652"/>
      <c r="CN43" s="652"/>
      <c r="CO43" s="652"/>
      <c r="CP43" s="652"/>
      <c r="CQ43" s="653"/>
      <c r="CR43" s="654" t="s">
        <v>288</v>
      </c>
      <c r="CS43" s="673"/>
      <c r="CT43" s="673"/>
      <c r="CU43" s="673"/>
      <c r="CV43" s="673"/>
      <c r="CW43" s="673"/>
      <c r="CX43" s="673"/>
      <c r="CY43" s="674"/>
      <c r="CZ43" s="657" t="s">
        <v>129</v>
      </c>
      <c r="DA43" s="675"/>
      <c r="DB43" s="675"/>
      <c r="DC43" s="676"/>
      <c r="DD43" s="660" t="s">
        <v>219</v>
      </c>
      <c r="DE43" s="673"/>
      <c r="DF43" s="673"/>
      <c r="DG43" s="673"/>
      <c r="DH43" s="673"/>
      <c r="DI43" s="673"/>
      <c r="DJ43" s="673"/>
      <c r="DK43" s="674"/>
      <c r="DL43" s="661"/>
      <c r="DM43" s="662"/>
      <c r="DN43" s="662"/>
      <c r="DO43" s="662"/>
      <c r="DP43" s="662"/>
      <c r="DQ43" s="662"/>
      <c r="DR43" s="662"/>
      <c r="DS43" s="662"/>
      <c r="DT43" s="662"/>
      <c r="DU43" s="662"/>
      <c r="DV43" s="663"/>
      <c r="DW43" s="664"/>
      <c r="DX43" s="665"/>
      <c r="DY43" s="665"/>
      <c r="DZ43" s="665"/>
      <c r="EA43" s="665"/>
      <c r="EB43" s="665"/>
      <c r="EC43" s="666"/>
    </row>
    <row r="44" spans="2:133" ht="11.25" customHeight="1" x14ac:dyDescent="0.2">
      <c r="B44" s="220" t="s">
        <v>347</v>
      </c>
      <c r="CD44" s="667" t="s">
        <v>298</v>
      </c>
      <c r="CE44" s="668"/>
      <c r="CF44" s="651" t="s">
        <v>348</v>
      </c>
      <c r="CG44" s="652"/>
      <c r="CH44" s="652"/>
      <c r="CI44" s="652"/>
      <c r="CJ44" s="652"/>
      <c r="CK44" s="652"/>
      <c r="CL44" s="652"/>
      <c r="CM44" s="652"/>
      <c r="CN44" s="652"/>
      <c r="CO44" s="652"/>
      <c r="CP44" s="652"/>
      <c r="CQ44" s="653"/>
      <c r="CR44" s="654">
        <v>819674</v>
      </c>
      <c r="CS44" s="655"/>
      <c r="CT44" s="655"/>
      <c r="CU44" s="655"/>
      <c r="CV44" s="655"/>
      <c r="CW44" s="655"/>
      <c r="CX44" s="655"/>
      <c r="CY44" s="656"/>
      <c r="CZ44" s="657">
        <v>16.5</v>
      </c>
      <c r="DA44" s="658"/>
      <c r="DB44" s="658"/>
      <c r="DC44" s="659"/>
      <c r="DD44" s="660">
        <v>113112</v>
      </c>
      <c r="DE44" s="655"/>
      <c r="DF44" s="655"/>
      <c r="DG44" s="655"/>
      <c r="DH44" s="655"/>
      <c r="DI44" s="655"/>
      <c r="DJ44" s="655"/>
      <c r="DK44" s="656"/>
      <c r="DL44" s="661"/>
      <c r="DM44" s="662"/>
      <c r="DN44" s="662"/>
      <c r="DO44" s="662"/>
      <c r="DP44" s="662"/>
      <c r="DQ44" s="662"/>
      <c r="DR44" s="662"/>
      <c r="DS44" s="662"/>
      <c r="DT44" s="662"/>
      <c r="DU44" s="662"/>
      <c r="DV44" s="663"/>
      <c r="DW44" s="664"/>
      <c r="DX44" s="665"/>
      <c r="DY44" s="665"/>
      <c r="DZ44" s="665"/>
      <c r="EA44" s="665"/>
      <c r="EB44" s="665"/>
      <c r="EC44" s="666"/>
    </row>
    <row r="45" spans="2:133" ht="11.25" customHeight="1" x14ac:dyDescent="0.2">
      <c r="CD45" s="669"/>
      <c r="CE45" s="670"/>
      <c r="CF45" s="651" t="s">
        <v>349</v>
      </c>
      <c r="CG45" s="652"/>
      <c r="CH45" s="652"/>
      <c r="CI45" s="652"/>
      <c r="CJ45" s="652"/>
      <c r="CK45" s="652"/>
      <c r="CL45" s="652"/>
      <c r="CM45" s="652"/>
      <c r="CN45" s="652"/>
      <c r="CO45" s="652"/>
      <c r="CP45" s="652"/>
      <c r="CQ45" s="653"/>
      <c r="CR45" s="654">
        <v>363850</v>
      </c>
      <c r="CS45" s="673"/>
      <c r="CT45" s="673"/>
      <c r="CU45" s="673"/>
      <c r="CV45" s="673"/>
      <c r="CW45" s="673"/>
      <c r="CX45" s="673"/>
      <c r="CY45" s="674"/>
      <c r="CZ45" s="657">
        <v>7.3</v>
      </c>
      <c r="DA45" s="675"/>
      <c r="DB45" s="675"/>
      <c r="DC45" s="676"/>
      <c r="DD45" s="660">
        <v>27080</v>
      </c>
      <c r="DE45" s="673"/>
      <c r="DF45" s="673"/>
      <c r="DG45" s="673"/>
      <c r="DH45" s="673"/>
      <c r="DI45" s="673"/>
      <c r="DJ45" s="673"/>
      <c r="DK45" s="674"/>
      <c r="DL45" s="661"/>
      <c r="DM45" s="662"/>
      <c r="DN45" s="662"/>
      <c r="DO45" s="662"/>
      <c r="DP45" s="662"/>
      <c r="DQ45" s="662"/>
      <c r="DR45" s="662"/>
      <c r="DS45" s="662"/>
      <c r="DT45" s="662"/>
      <c r="DU45" s="662"/>
      <c r="DV45" s="663"/>
      <c r="DW45" s="664"/>
      <c r="DX45" s="665"/>
      <c r="DY45" s="665"/>
      <c r="DZ45" s="665"/>
      <c r="EA45" s="665"/>
      <c r="EB45" s="665"/>
      <c r="EC45" s="666"/>
    </row>
    <row r="46" spans="2:133" ht="11.25" customHeight="1" x14ac:dyDescent="0.2">
      <c r="CD46" s="669"/>
      <c r="CE46" s="670"/>
      <c r="CF46" s="651" t="s">
        <v>350</v>
      </c>
      <c r="CG46" s="652"/>
      <c r="CH46" s="652"/>
      <c r="CI46" s="652"/>
      <c r="CJ46" s="652"/>
      <c r="CK46" s="652"/>
      <c r="CL46" s="652"/>
      <c r="CM46" s="652"/>
      <c r="CN46" s="652"/>
      <c r="CO46" s="652"/>
      <c r="CP46" s="652"/>
      <c r="CQ46" s="653"/>
      <c r="CR46" s="654">
        <v>455824</v>
      </c>
      <c r="CS46" s="655"/>
      <c r="CT46" s="655"/>
      <c r="CU46" s="655"/>
      <c r="CV46" s="655"/>
      <c r="CW46" s="655"/>
      <c r="CX46" s="655"/>
      <c r="CY46" s="656"/>
      <c r="CZ46" s="657">
        <v>9.1999999999999993</v>
      </c>
      <c r="DA46" s="658"/>
      <c r="DB46" s="658"/>
      <c r="DC46" s="659"/>
      <c r="DD46" s="660">
        <v>86032</v>
      </c>
      <c r="DE46" s="655"/>
      <c r="DF46" s="655"/>
      <c r="DG46" s="655"/>
      <c r="DH46" s="655"/>
      <c r="DI46" s="655"/>
      <c r="DJ46" s="655"/>
      <c r="DK46" s="656"/>
      <c r="DL46" s="661"/>
      <c r="DM46" s="662"/>
      <c r="DN46" s="662"/>
      <c r="DO46" s="662"/>
      <c r="DP46" s="662"/>
      <c r="DQ46" s="662"/>
      <c r="DR46" s="662"/>
      <c r="DS46" s="662"/>
      <c r="DT46" s="662"/>
      <c r="DU46" s="662"/>
      <c r="DV46" s="663"/>
      <c r="DW46" s="664"/>
      <c r="DX46" s="665"/>
      <c r="DY46" s="665"/>
      <c r="DZ46" s="665"/>
      <c r="EA46" s="665"/>
      <c r="EB46" s="665"/>
      <c r="EC46" s="666"/>
    </row>
    <row r="47" spans="2:133" ht="11.25" customHeight="1" x14ac:dyDescent="0.2">
      <c r="CD47" s="669"/>
      <c r="CE47" s="670"/>
      <c r="CF47" s="651" t="s">
        <v>351</v>
      </c>
      <c r="CG47" s="652"/>
      <c r="CH47" s="652"/>
      <c r="CI47" s="652"/>
      <c r="CJ47" s="652"/>
      <c r="CK47" s="652"/>
      <c r="CL47" s="652"/>
      <c r="CM47" s="652"/>
      <c r="CN47" s="652"/>
      <c r="CO47" s="652"/>
      <c r="CP47" s="652"/>
      <c r="CQ47" s="653"/>
      <c r="CR47" s="654">
        <v>8211</v>
      </c>
      <c r="CS47" s="673"/>
      <c r="CT47" s="673"/>
      <c r="CU47" s="673"/>
      <c r="CV47" s="673"/>
      <c r="CW47" s="673"/>
      <c r="CX47" s="673"/>
      <c r="CY47" s="674"/>
      <c r="CZ47" s="657">
        <v>0.2</v>
      </c>
      <c r="DA47" s="675"/>
      <c r="DB47" s="675"/>
      <c r="DC47" s="676"/>
      <c r="DD47" s="660">
        <v>3530</v>
      </c>
      <c r="DE47" s="673"/>
      <c r="DF47" s="673"/>
      <c r="DG47" s="673"/>
      <c r="DH47" s="673"/>
      <c r="DI47" s="673"/>
      <c r="DJ47" s="673"/>
      <c r="DK47" s="674"/>
      <c r="DL47" s="661"/>
      <c r="DM47" s="662"/>
      <c r="DN47" s="662"/>
      <c r="DO47" s="662"/>
      <c r="DP47" s="662"/>
      <c r="DQ47" s="662"/>
      <c r="DR47" s="662"/>
      <c r="DS47" s="662"/>
      <c r="DT47" s="662"/>
      <c r="DU47" s="662"/>
      <c r="DV47" s="663"/>
      <c r="DW47" s="664"/>
      <c r="DX47" s="665"/>
      <c r="DY47" s="665"/>
      <c r="DZ47" s="665"/>
      <c r="EA47" s="665"/>
      <c r="EB47" s="665"/>
      <c r="EC47" s="666"/>
    </row>
    <row r="48" spans="2:133" ht="11" x14ac:dyDescent="0.2">
      <c r="CD48" s="671"/>
      <c r="CE48" s="672"/>
      <c r="CF48" s="651" t="s">
        <v>352</v>
      </c>
      <c r="CG48" s="652"/>
      <c r="CH48" s="652"/>
      <c r="CI48" s="652"/>
      <c r="CJ48" s="652"/>
      <c r="CK48" s="652"/>
      <c r="CL48" s="652"/>
      <c r="CM48" s="652"/>
      <c r="CN48" s="652"/>
      <c r="CO48" s="652"/>
      <c r="CP48" s="652"/>
      <c r="CQ48" s="653"/>
      <c r="CR48" s="654" t="s">
        <v>219</v>
      </c>
      <c r="CS48" s="655"/>
      <c r="CT48" s="655"/>
      <c r="CU48" s="655"/>
      <c r="CV48" s="655"/>
      <c r="CW48" s="655"/>
      <c r="CX48" s="655"/>
      <c r="CY48" s="656"/>
      <c r="CZ48" s="657" t="s">
        <v>129</v>
      </c>
      <c r="DA48" s="658"/>
      <c r="DB48" s="658"/>
      <c r="DC48" s="659"/>
      <c r="DD48" s="660" t="s">
        <v>129</v>
      </c>
      <c r="DE48" s="655"/>
      <c r="DF48" s="655"/>
      <c r="DG48" s="655"/>
      <c r="DH48" s="655"/>
      <c r="DI48" s="655"/>
      <c r="DJ48" s="655"/>
      <c r="DK48" s="656"/>
      <c r="DL48" s="661"/>
      <c r="DM48" s="662"/>
      <c r="DN48" s="662"/>
      <c r="DO48" s="662"/>
      <c r="DP48" s="662"/>
      <c r="DQ48" s="662"/>
      <c r="DR48" s="662"/>
      <c r="DS48" s="662"/>
      <c r="DT48" s="662"/>
      <c r="DU48" s="662"/>
      <c r="DV48" s="663"/>
      <c r="DW48" s="664"/>
      <c r="DX48" s="665"/>
      <c r="DY48" s="665"/>
      <c r="DZ48" s="665"/>
      <c r="EA48" s="665"/>
      <c r="EB48" s="665"/>
      <c r="EC48" s="666"/>
    </row>
    <row r="49" spans="82:133" ht="11.25" customHeight="1" x14ac:dyDescent="0.2">
      <c r="CD49" s="635" t="s">
        <v>353</v>
      </c>
      <c r="CE49" s="636"/>
      <c r="CF49" s="636"/>
      <c r="CG49" s="636"/>
      <c r="CH49" s="636"/>
      <c r="CI49" s="636"/>
      <c r="CJ49" s="636"/>
      <c r="CK49" s="636"/>
      <c r="CL49" s="636"/>
      <c r="CM49" s="636"/>
      <c r="CN49" s="636"/>
      <c r="CO49" s="636"/>
      <c r="CP49" s="636"/>
      <c r="CQ49" s="637"/>
      <c r="CR49" s="638">
        <v>4971688</v>
      </c>
      <c r="CS49" s="639"/>
      <c r="CT49" s="639"/>
      <c r="CU49" s="639"/>
      <c r="CV49" s="639"/>
      <c r="CW49" s="639"/>
      <c r="CX49" s="639"/>
      <c r="CY49" s="640"/>
      <c r="CZ49" s="641">
        <v>100</v>
      </c>
      <c r="DA49" s="642"/>
      <c r="DB49" s="642"/>
      <c r="DC49" s="643"/>
      <c r="DD49" s="644">
        <v>2815868</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t="11" hidden="1" x14ac:dyDescent="0.2"/>
    <row r="51" spans="82:133" ht="11" hidden="1" x14ac:dyDescent="0.2"/>
    <row r="52" spans="82:133" ht="11" hidden="1" x14ac:dyDescent="0.2"/>
    <row r="53" spans="82:133" ht="11" hidden="1" x14ac:dyDescent="0.2"/>
  </sheetData>
  <sheetProtection algorithmName="SHA-512" hashValue="BqtKKerqSx8w94uaY6/XGIHwRXwpRS2LBTjG+GrY/o10SOUPknBcpS0Cm7vll9qc+CMadGWiB6x9ZnoLdctu7g==" saltValue="Z3zky+ztg8fFCPGFb2SX+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69" customWidth="1"/>
    <col min="131" max="131" width="1.63281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355</v>
      </c>
      <c r="DK2" s="1180"/>
      <c r="DL2" s="1180"/>
      <c r="DM2" s="1180"/>
      <c r="DN2" s="1180"/>
      <c r="DO2" s="1181"/>
      <c r="DP2" s="229"/>
      <c r="DQ2" s="1179" t="s">
        <v>356</v>
      </c>
      <c r="DR2" s="1180"/>
      <c r="DS2" s="1180"/>
      <c r="DT2" s="1180"/>
      <c r="DU2" s="1180"/>
      <c r="DV2" s="1180"/>
      <c r="DW2" s="1180"/>
      <c r="DX2" s="1180"/>
      <c r="DY2" s="1180"/>
      <c r="DZ2" s="1181"/>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2"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7" t="s">
        <v>373</v>
      </c>
      <c r="DH5" s="1168"/>
      <c r="DI5" s="1168"/>
      <c r="DJ5" s="1168"/>
      <c r="DK5" s="1169"/>
      <c r="DL5" s="1167" t="s">
        <v>374</v>
      </c>
      <c r="DM5" s="1168"/>
      <c r="DN5" s="1168"/>
      <c r="DO5" s="1168"/>
      <c r="DP5" s="1169"/>
      <c r="DQ5" s="1070" t="s">
        <v>375</v>
      </c>
      <c r="DR5" s="1071"/>
      <c r="DS5" s="1071"/>
      <c r="DT5" s="1071"/>
      <c r="DU5" s="1072"/>
      <c r="DV5" s="1070" t="s">
        <v>366</v>
      </c>
      <c r="DW5" s="1071"/>
      <c r="DX5" s="1071"/>
      <c r="DY5" s="1071"/>
      <c r="DZ5" s="1086"/>
      <c r="EA5" s="234"/>
    </row>
    <row r="6" spans="1:131" s="235" customFormat="1" ht="26.25" customHeight="1" thickBot="1" x14ac:dyDescent="0.25">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2">
      <c r="A7" s="238">
        <v>1</v>
      </c>
      <c r="B7" s="1119" t="s">
        <v>376</v>
      </c>
      <c r="C7" s="1120"/>
      <c r="D7" s="1120"/>
      <c r="E7" s="1120"/>
      <c r="F7" s="1120"/>
      <c r="G7" s="1120"/>
      <c r="H7" s="1120"/>
      <c r="I7" s="1120"/>
      <c r="J7" s="1120"/>
      <c r="K7" s="1120"/>
      <c r="L7" s="1120"/>
      <c r="M7" s="1120"/>
      <c r="N7" s="1120"/>
      <c r="O7" s="1120"/>
      <c r="P7" s="1121"/>
      <c r="Q7" s="1173">
        <v>4926</v>
      </c>
      <c r="R7" s="1174"/>
      <c r="S7" s="1174"/>
      <c r="T7" s="1174"/>
      <c r="U7" s="1174"/>
      <c r="V7" s="1174">
        <v>4757</v>
      </c>
      <c r="W7" s="1174"/>
      <c r="X7" s="1174"/>
      <c r="Y7" s="1174"/>
      <c r="Z7" s="1174"/>
      <c r="AA7" s="1174">
        <v>169</v>
      </c>
      <c r="AB7" s="1174"/>
      <c r="AC7" s="1174"/>
      <c r="AD7" s="1174"/>
      <c r="AE7" s="1175"/>
      <c r="AF7" s="1176">
        <v>169</v>
      </c>
      <c r="AG7" s="1177"/>
      <c r="AH7" s="1177"/>
      <c r="AI7" s="1177"/>
      <c r="AJ7" s="1178"/>
      <c r="AK7" s="1160">
        <v>39</v>
      </c>
      <c r="AL7" s="1161"/>
      <c r="AM7" s="1161"/>
      <c r="AN7" s="1161"/>
      <c r="AO7" s="1161"/>
      <c r="AP7" s="1161">
        <v>1666</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570</v>
      </c>
      <c r="BT7" s="1165"/>
      <c r="BU7" s="1165"/>
      <c r="BV7" s="1165"/>
      <c r="BW7" s="1165"/>
      <c r="BX7" s="1165"/>
      <c r="BY7" s="1165"/>
      <c r="BZ7" s="1165"/>
      <c r="CA7" s="1165"/>
      <c r="CB7" s="1165"/>
      <c r="CC7" s="1165"/>
      <c r="CD7" s="1165"/>
      <c r="CE7" s="1165"/>
      <c r="CF7" s="1165"/>
      <c r="CG7" s="1166"/>
      <c r="CH7" s="1157">
        <v>4</v>
      </c>
      <c r="CI7" s="1158"/>
      <c r="CJ7" s="1158"/>
      <c r="CK7" s="1158"/>
      <c r="CL7" s="1159"/>
      <c r="CM7" s="1157">
        <v>19</v>
      </c>
      <c r="CN7" s="1158"/>
      <c r="CO7" s="1158"/>
      <c r="CP7" s="1158"/>
      <c r="CQ7" s="1159"/>
      <c r="CR7" s="1157">
        <v>19</v>
      </c>
      <c r="CS7" s="1158"/>
      <c r="CT7" s="1158"/>
      <c r="CU7" s="1158"/>
      <c r="CV7" s="1159"/>
      <c r="CW7" s="1157">
        <v>0</v>
      </c>
      <c r="CX7" s="1158"/>
      <c r="CY7" s="1158"/>
      <c r="CZ7" s="1158"/>
      <c r="DA7" s="1159"/>
      <c r="DB7" s="1157">
        <v>0</v>
      </c>
      <c r="DC7" s="1158"/>
      <c r="DD7" s="1158"/>
      <c r="DE7" s="1158"/>
      <c r="DF7" s="1159"/>
      <c r="DG7" s="1157">
        <v>0</v>
      </c>
      <c r="DH7" s="1158"/>
      <c r="DI7" s="1158"/>
      <c r="DJ7" s="1158"/>
      <c r="DK7" s="1159"/>
      <c r="DL7" s="1157">
        <v>0</v>
      </c>
      <c r="DM7" s="1158"/>
      <c r="DN7" s="1158"/>
      <c r="DO7" s="1158"/>
      <c r="DP7" s="1159"/>
      <c r="DQ7" s="1157">
        <v>0</v>
      </c>
      <c r="DR7" s="1158"/>
      <c r="DS7" s="1158"/>
      <c r="DT7" s="1158"/>
      <c r="DU7" s="1159"/>
      <c r="DV7" s="1184"/>
      <c r="DW7" s="1185"/>
      <c r="DX7" s="1185"/>
      <c r="DY7" s="1185"/>
      <c r="DZ7" s="1186"/>
      <c r="EA7" s="234"/>
    </row>
    <row r="8" spans="1:131" s="235" customFormat="1" ht="26.25" customHeight="1" x14ac:dyDescent="0.2">
      <c r="A8" s="241">
        <v>2</v>
      </c>
      <c r="B8" s="1100" t="s">
        <v>377</v>
      </c>
      <c r="C8" s="1101"/>
      <c r="D8" s="1101"/>
      <c r="E8" s="1101"/>
      <c r="F8" s="1101"/>
      <c r="G8" s="1101"/>
      <c r="H8" s="1101"/>
      <c r="I8" s="1101"/>
      <c r="J8" s="1101"/>
      <c r="K8" s="1101"/>
      <c r="L8" s="1101"/>
      <c r="M8" s="1101"/>
      <c r="N8" s="1101"/>
      <c r="O8" s="1101"/>
      <c r="P8" s="1102"/>
      <c r="Q8" s="1112">
        <v>10</v>
      </c>
      <c r="R8" s="1113"/>
      <c r="S8" s="1113"/>
      <c r="T8" s="1113"/>
      <c r="U8" s="1113"/>
      <c r="V8" s="1113">
        <v>10</v>
      </c>
      <c r="W8" s="1113"/>
      <c r="X8" s="1113"/>
      <c r="Y8" s="1113"/>
      <c r="Z8" s="1113"/>
      <c r="AA8" s="1113">
        <v>0</v>
      </c>
      <c r="AB8" s="1113"/>
      <c r="AC8" s="1113"/>
      <c r="AD8" s="1113"/>
      <c r="AE8" s="1114"/>
      <c r="AF8" s="1106" t="s">
        <v>378</v>
      </c>
      <c r="AG8" s="1107"/>
      <c r="AH8" s="1107"/>
      <c r="AI8" s="1107"/>
      <c r="AJ8" s="1108"/>
      <c r="AK8" s="1155">
        <v>0</v>
      </c>
      <c r="AL8" s="1156"/>
      <c r="AM8" s="1156"/>
      <c r="AN8" s="1156"/>
      <c r="AO8" s="1156"/>
      <c r="AP8" s="1156">
        <v>0</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2">
      <c r="A9" s="241">
        <v>3</v>
      </c>
      <c r="B9" s="1100" t="s">
        <v>379</v>
      </c>
      <c r="C9" s="1101"/>
      <c r="D9" s="1101"/>
      <c r="E9" s="1101"/>
      <c r="F9" s="1101"/>
      <c r="G9" s="1101"/>
      <c r="H9" s="1101"/>
      <c r="I9" s="1101"/>
      <c r="J9" s="1101"/>
      <c r="K9" s="1101"/>
      <c r="L9" s="1101"/>
      <c r="M9" s="1101"/>
      <c r="N9" s="1101"/>
      <c r="O9" s="1101"/>
      <c r="P9" s="1102"/>
      <c r="Q9" s="1112">
        <v>350</v>
      </c>
      <c r="R9" s="1113"/>
      <c r="S9" s="1113"/>
      <c r="T9" s="1113"/>
      <c r="U9" s="1113"/>
      <c r="V9" s="1113">
        <v>350</v>
      </c>
      <c r="W9" s="1113"/>
      <c r="X9" s="1113"/>
      <c r="Y9" s="1113"/>
      <c r="Z9" s="1113"/>
      <c r="AA9" s="1113">
        <v>0</v>
      </c>
      <c r="AB9" s="1113"/>
      <c r="AC9" s="1113"/>
      <c r="AD9" s="1113"/>
      <c r="AE9" s="1114"/>
      <c r="AF9" s="1106">
        <v>0</v>
      </c>
      <c r="AG9" s="1107"/>
      <c r="AH9" s="1107"/>
      <c r="AI9" s="1107"/>
      <c r="AJ9" s="1108"/>
      <c r="AK9" s="1155">
        <v>138</v>
      </c>
      <c r="AL9" s="1156"/>
      <c r="AM9" s="1156"/>
      <c r="AN9" s="1156"/>
      <c r="AO9" s="1156"/>
      <c r="AP9" s="1156">
        <v>462</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2">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2">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2">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2">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2">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2">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2">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2">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2">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2">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2">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5">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2">
      <c r="A22" s="241">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380</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5">
      <c r="A23" s="244" t="s">
        <v>381</v>
      </c>
      <c r="B23" s="1013" t="s">
        <v>382</v>
      </c>
      <c r="C23" s="1014"/>
      <c r="D23" s="1014"/>
      <c r="E23" s="1014"/>
      <c r="F23" s="1014"/>
      <c r="G23" s="1014"/>
      <c r="H23" s="1014"/>
      <c r="I23" s="1014"/>
      <c r="J23" s="1014"/>
      <c r="K23" s="1014"/>
      <c r="L23" s="1014"/>
      <c r="M23" s="1014"/>
      <c r="N23" s="1014"/>
      <c r="O23" s="1014"/>
      <c r="P23" s="1015"/>
      <c r="Q23" s="1137">
        <v>5286</v>
      </c>
      <c r="R23" s="1138"/>
      <c r="S23" s="1138"/>
      <c r="T23" s="1138"/>
      <c r="U23" s="1138"/>
      <c r="V23" s="1138">
        <v>5117</v>
      </c>
      <c r="W23" s="1138"/>
      <c r="X23" s="1138"/>
      <c r="Y23" s="1138"/>
      <c r="Z23" s="1138"/>
      <c r="AA23" s="1138">
        <v>169</v>
      </c>
      <c r="AB23" s="1138"/>
      <c r="AC23" s="1138"/>
      <c r="AD23" s="1138"/>
      <c r="AE23" s="1139"/>
      <c r="AF23" s="1140">
        <v>169</v>
      </c>
      <c r="AG23" s="1138"/>
      <c r="AH23" s="1138"/>
      <c r="AI23" s="1138"/>
      <c r="AJ23" s="1141"/>
      <c r="AK23" s="1142"/>
      <c r="AL23" s="1143"/>
      <c r="AM23" s="1143"/>
      <c r="AN23" s="1143"/>
      <c r="AO23" s="1143"/>
      <c r="AP23" s="1138">
        <v>2128</v>
      </c>
      <c r="AQ23" s="1138"/>
      <c r="AR23" s="1138"/>
      <c r="AS23" s="1138"/>
      <c r="AT23" s="1138"/>
      <c r="AU23" s="1144"/>
      <c r="AV23" s="1144"/>
      <c r="AW23" s="1144"/>
      <c r="AX23" s="1144"/>
      <c r="AY23" s="1145"/>
      <c r="AZ23" s="1134" t="s">
        <v>383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2">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5">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2">
      <c r="A26" s="1064" t="s">
        <v>359</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5">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2">
      <c r="A28" s="246">
        <v>1</v>
      </c>
      <c r="B28" s="1119" t="s">
        <v>394</v>
      </c>
      <c r="C28" s="1120"/>
      <c r="D28" s="1120"/>
      <c r="E28" s="1120"/>
      <c r="F28" s="1120"/>
      <c r="G28" s="1120"/>
      <c r="H28" s="1120"/>
      <c r="I28" s="1120"/>
      <c r="J28" s="1120"/>
      <c r="K28" s="1120"/>
      <c r="L28" s="1120"/>
      <c r="M28" s="1120"/>
      <c r="N28" s="1120"/>
      <c r="O28" s="1120"/>
      <c r="P28" s="1121"/>
      <c r="Q28" s="1122">
        <v>447</v>
      </c>
      <c r="R28" s="1123"/>
      <c r="S28" s="1123"/>
      <c r="T28" s="1123"/>
      <c r="U28" s="1123"/>
      <c r="V28" s="1123">
        <v>446</v>
      </c>
      <c r="W28" s="1123"/>
      <c r="X28" s="1123"/>
      <c r="Y28" s="1123"/>
      <c r="Z28" s="1123"/>
      <c r="AA28" s="1123">
        <v>1</v>
      </c>
      <c r="AB28" s="1123"/>
      <c r="AC28" s="1123"/>
      <c r="AD28" s="1123"/>
      <c r="AE28" s="1124"/>
      <c r="AF28" s="1125">
        <v>1</v>
      </c>
      <c r="AG28" s="1123"/>
      <c r="AH28" s="1123"/>
      <c r="AI28" s="1123"/>
      <c r="AJ28" s="1126"/>
      <c r="AK28" s="1127">
        <v>38</v>
      </c>
      <c r="AL28" s="1115"/>
      <c r="AM28" s="1115"/>
      <c r="AN28" s="1115"/>
      <c r="AO28" s="1115"/>
      <c r="AP28" s="1115" t="s">
        <v>512</v>
      </c>
      <c r="AQ28" s="1115"/>
      <c r="AR28" s="1115"/>
      <c r="AS28" s="1115"/>
      <c r="AT28" s="1115"/>
      <c r="AU28" s="1115" t="s">
        <v>512</v>
      </c>
      <c r="AV28" s="1115"/>
      <c r="AW28" s="1115"/>
      <c r="AX28" s="1115"/>
      <c r="AY28" s="1115"/>
      <c r="AZ28" s="1116" t="s">
        <v>512</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2">
      <c r="A29" s="246">
        <v>2</v>
      </c>
      <c r="B29" s="1100" t="s">
        <v>395</v>
      </c>
      <c r="C29" s="1101"/>
      <c r="D29" s="1101"/>
      <c r="E29" s="1101"/>
      <c r="F29" s="1101"/>
      <c r="G29" s="1101"/>
      <c r="H29" s="1101"/>
      <c r="I29" s="1101"/>
      <c r="J29" s="1101"/>
      <c r="K29" s="1101"/>
      <c r="L29" s="1101"/>
      <c r="M29" s="1101"/>
      <c r="N29" s="1101"/>
      <c r="O29" s="1101"/>
      <c r="P29" s="1102"/>
      <c r="Q29" s="1112">
        <v>96</v>
      </c>
      <c r="R29" s="1113"/>
      <c r="S29" s="1113"/>
      <c r="T29" s="1113"/>
      <c r="U29" s="1113"/>
      <c r="V29" s="1113">
        <v>87</v>
      </c>
      <c r="W29" s="1113"/>
      <c r="X29" s="1113"/>
      <c r="Y29" s="1113"/>
      <c r="Z29" s="1113"/>
      <c r="AA29" s="1113">
        <v>9</v>
      </c>
      <c r="AB29" s="1113"/>
      <c r="AC29" s="1113"/>
      <c r="AD29" s="1113"/>
      <c r="AE29" s="1114"/>
      <c r="AF29" s="1106">
        <v>9</v>
      </c>
      <c r="AG29" s="1107"/>
      <c r="AH29" s="1107"/>
      <c r="AI29" s="1107"/>
      <c r="AJ29" s="1108"/>
      <c r="AK29" s="1049">
        <v>15</v>
      </c>
      <c r="AL29" s="1040"/>
      <c r="AM29" s="1040"/>
      <c r="AN29" s="1040"/>
      <c r="AO29" s="1040"/>
      <c r="AP29" s="1040" t="s">
        <v>512</v>
      </c>
      <c r="AQ29" s="1040"/>
      <c r="AR29" s="1040"/>
      <c r="AS29" s="1040"/>
      <c r="AT29" s="1040"/>
      <c r="AU29" s="1040" t="s">
        <v>512</v>
      </c>
      <c r="AV29" s="1040"/>
      <c r="AW29" s="1040"/>
      <c r="AX29" s="1040"/>
      <c r="AY29" s="1040"/>
      <c r="AZ29" s="1111" t="s">
        <v>512</v>
      </c>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2">
      <c r="A30" s="246">
        <v>3</v>
      </c>
      <c r="B30" s="1100" t="s">
        <v>396</v>
      </c>
      <c r="C30" s="1101"/>
      <c r="D30" s="1101"/>
      <c r="E30" s="1101"/>
      <c r="F30" s="1101"/>
      <c r="G30" s="1101"/>
      <c r="H30" s="1101"/>
      <c r="I30" s="1101"/>
      <c r="J30" s="1101"/>
      <c r="K30" s="1101"/>
      <c r="L30" s="1101"/>
      <c r="M30" s="1101"/>
      <c r="N30" s="1101"/>
      <c r="O30" s="1101"/>
      <c r="P30" s="1102"/>
      <c r="Q30" s="1112">
        <v>174</v>
      </c>
      <c r="R30" s="1113"/>
      <c r="S30" s="1113"/>
      <c r="T30" s="1113"/>
      <c r="U30" s="1113"/>
      <c r="V30" s="1113">
        <v>174</v>
      </c>
      <c r="W30" s="1113"/>
      <c r="X30" s="1113"/>
      <c r="Y30" s="1113"/>
      <c r="Z30" s="1113"/>
      <c r="AA30" s="1113">
        <v>0</v>
      </c>
      <c r="AB30" s="1113"/>
      <c r="AC30" s="1113"/>
      <c r="AD30" s="1113"/>
      <c r="AE30" s="1114"/>
      <c r="AF30" s="1106" t="s">
        <v>397</v>
      </c>
      <c r="AG30" s="1107"/>
      <c r="AH30" s="1107"/>
      <c r="AI30" s="1107"/>
      <c r="AJ30" s="1108"/>
      <c r="AK30" s="1049">
        <v>127</v>
      </c>
      <c r="AL30" s="1040"/>
      <c r="AM30" s="1040"/>
      <c r="AN30" s="1040"/>
      <c r="AO30" s="1040"/>
      <c r="AP30" s="1040" t="s">
        <v>512</v>
      </c>
      <c r="AQ30" s="1040"/>
      <c r="AR30" s="1040"/>
      <c r="AS30" s="1040"/>
      <c r="AT30" s="1040"/>
      <c r="AU30" s="1040" t="s">
        <v>512</v>
      </c>
      <c r="AV30" s="1040"/>
      <c r="AW30" s="1040"/>
      <c r="AX30" s="1040"/>
      <c r="AY30" s="1040"/>
      <c r="AZ30" s="1111" t="s">
        <v>512</v>
      </c>
      <c r="BA30" s="1111"/>
      <c r="BB30" s="1111"/>
      <c r="BC30" s="1111"/>
      <c r="BD30" s="1111"/>
      <c r="BE30" s="1095"/>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2">
      <c r="A31" s="246">
        <v>4</v>
      </c>
      <c r="B31" s="1100" t="s">
        <v>398</v>
      </c>
      <c r="C31" s="1101"/>
      <c r="D31" s="1101"/>
      <c r="E31" s="1101"/>
      <c r="F31" s="1101"/>
      <c r="G31" s="1101"/>
      <c r="H31" s="1101"/>
      <c r="I31" s="1101"/>
      <c r="J31" s="1101"/>
      <c r="K31" s="1101"/>
      <c r="L31" s="1101"/>
      <c r="M31" s="1101"/>
      <c r="N31" s="1101"/>
      <c r="O31" s="1101"/>
      <c r="P31" s="1102"/>
      <c r="Q31" s="1112">
        <v>23</v>
      </c>
      <c r="R31" s="1113"/>
      <c r="S31" s="1113"/>
      <c r="T31" s="1113"/>
      <c r="U31" s="1113"/>
      <c r="V31" s="1113">
        <v>23</v>
      </c>
      <c r="W31" s="1113"/>
      <c r="X31" s="1113"/>
      <c r="Y31" s="1113"/>
      <c r="Z31" s="1113"/>
      <c r="AA31" s="1113">
        <v>0</v>
      </c>
      <c r="AB31" s="1113"/>
      <c r="AC31" s="1113"/>
      <c r="AD31" s="1113"/>
      <c r="AE31" s="1114"/>
      <c r="AF31" s="1106" t="s">
        <v>397</v>
      </c>
      <c r="AG31" s="1107"/>
      <c r="AH31" s="1107"/>
      <c r="AI31" s="1107"/>
      <c r="AJ31" s="1108"/>
      <c r="AK31" s="1049">
        <v>11</v>
      </c>
      <c r="AL31" s="1040"/>
      <c r="AM31" s="1040"/>
      <c r="AN31" s="1040"/>
      <c r="AO31" s="1040"/>
      <c r="AP31" s="1040" t="s">
        <v>512</v>
      </c>
      <c r="AQ31" s="1040"/>
      <c r="AR31" s="1040"/>
      <c r="AS31" s="1040"/>
      <c r="AT31" s="1040"/>
      <c r="AU31" s="1040" t="s">
        <v>512</v>
      </c>
      <c r="AV31" s="1040"/>
      <c r="AW31" s="1040"/>
      <c r="AX31" s="1040"/>
      <c r="AY31" s="1040"/>
      <c r="AZ31" s="1111" t="s">
        <v>512</v>
      </c>
      <c r="BA31" s="1111"/>
      <c r="BB31" s="1111"/>
      <c r="BC31" s="1111"/>
      <c r="BD31" s="1111"/>
      <c r="BE31" s="1095"/>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2">
      <c r="A32" s="246">
        <v>5</v>
      </c>
      <c r="B32" s="1100" t="s">
        <v>399</v>
      </c>
      <c r="C32" s="1101"/>
      <c r="D32" s="1101"/>
      <c r="E32" s="1101"/>
      <c r="F32" s="1101"/>
      <c r="G32" s="1101"/>
      <c r="H32" s="1101"/>
      <c r="I32" s="1101"/>
      <c r="J32" s="1101"/>
      <c r="K32" s="1101"/>
      <c r="L32" s="1101"/>
      <c r="M32" s="1101"/>
      <c r="N32" s="1101"/>
      <c r="O32" s="1101"/>
      <c r="P32" s="1102"/>
      <c r="Q32" s="1112">
        <v>949</v>
      </c>
      <c r="R32" s="1113"/>
      <c r="S32" s="1113"/>
      <c r="T32" s="1113"/>
      <c r="U32" s="1113"/>
      <c r="V32" s="1113">
        <v>945</v>
      </c>
      <c r="W32" s="1113"/>
      <c r="X32" s="1113"/>
      <c r="Y32" s="1113"/>
      <c r="Z32" s="1113"/>
      <c r="AA32" s="1113">
        <v>4</v>
      </c>
      <c r="AB32" s="1113"/>
      <c r="AC32" s="1113"/>
      <c r="AD32" s="1113"/>
      <c r="AE32" s="1114"/>
      <c r="AF32" s="1106">
        <v>4</v>
      </c>
      <c r="AG32" s="1107"/>
      <c r="AH32" s="1107"/>
      <c r="AI32" s="1107"/>
      <c r="AJ32" s="1108"/>
      <c r="AK32" s="1049">
        <v>154</v>
      </c>
      <c r="AL32" s="1040"/>
      <c r="AM32" s="1040"/>
      <c r="AN32" s="1040"/>
      <c r="AO32" s="1040"/>
      <c r="AP32" s="1050">
        <v>1311</v>
      </c>
      <c r="AQ32" s="1048"/>
      <c r="AR32" s="1048"/>
      <c r="AS32" s="1048"/>
      <c r="AT32" s="1049"/>
      <c r="AU32" s="1050">
        <v>869</v>
      </c>
      <c r="AV32" s="1048"/>
      <c r="AW32" s="1048"/>
      <c r="AX32" s="1048"/>
      <c r="AY32" s="1049"/>
      <c r="AZ32" s="1111" t="s">
        <v>512</v>
      </c>
      <c r="BA32" s="1111"/>
      <c r="BB32" s="1111"/>
      <c r="BC32" s="1111"/>
      <c r="BD32" s="1111"/>
      <c r="BE32" s="1095" t="s">
        <v>400</v>
      </c>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2">
      <c r="A33" s="246">
        <v>6</v>
      </c>
      <c r="B33" s="1100" t="s">
        <v>401</v>
      </c>
      <c r="C33" s="1101"/>
      <c r="D33" s="1101"/>
      <c r="E33" s="1101"/>
      <c r="F33" s="1101"/>
      <c r="G33" s="1101"/>
      <c r="H33" s="1101"/>
      <c r="I33" s="1101"/>
      <c r="J33" s="1101"/>
      <c r="K33" s="1101"/>
      <c r="L33" s="1101"/>
      <c r="M33" s="1101"/>
      <c r="N33" s="1101"/>
      <c r="O33" s="1101"/>
      <c r="P33" s="1102"/>
      <c r="Q33" s="1112">
        <v>12</v>
      </c>
      <c r="R33" s="1113"/>
      <c r="S33" s="1113"/>
      <c r="T33" s="1113"/>
      <c r="U33" s="1113"/>
      <c r="V33" s="1113">
        <v>12</v>
      </c>
      <c r="W33" s="1113"/>
      <c r="X33" s="1113"/>
      <c r="Y33" s="1113"/>
      <c r="Z33" s="1113"/>
      <c r="AA33" s="1113">
        <v>0</v>
      </c>
      <c r="AB33" s="1113"/>
      <c r="AC33" s="1113"/>
      <c r="AD33" s="1113"/>
      <c r="AE33" s="1114"/>
      <c r="AF33" s="1106" t="s">
        <v>397</v>
      </c>
      <c r="AG33" s="1107"/>
      <c r="AH33" s="1107"/>
      <c r="AI33" s="1107"/>
      <c r="AJ33" s="1108"/>
      <c r="AK33" s="1049">
        <v>6</v>
      </c>
      <c r="AL33" s="1040"/>
      <c r="AM33" s="1040"/>
      <c r="AN33" s="1040"/>
      <c r="AO33" s="1040"/>
      <c r="AP33" s="1050">
        <v>50</v>
      </c>
      <c r="AQ33" s="1048"/>
      <c r="AR33" s="1048"/>
      <c r="AS33" s="1048"/>
      <c r="AT33" s="1049"/>
      <c r="AU33" s="1050">
        <v>31</v>
      </c>
      <c r="AV33" s="1048"/>
      <c r="AW33" s="1048"/>
      <c r="AX33" s="1048"/>
      <c r="AY33" s="1049"/>
      <c r="AZ33" s="1111" t="s">
        <v>512</v>
      </c>
      <c r="BA33" s="1111"/>
      <c r="BB33" s="1111"/>
      <c r="BC33" s="1111"/>
      <c r="BD33" s="1111"/>
      <c r="BE33" s="1095" t="s">
        <v>400</v>
      </c>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2">
      <c r="A34" s="246">
        <v>7</v>
      </c>
      <c r="B34" s="1100"/>
      <c r="C34" s="1101"/>
      <c r="D34" s="1101"/>
      <c r="E34" s="1101"/>
      <c r="F34" s="1101"/>
      <c r="G34" s="1101"/>
      <c r="H34" s="1101"/>
      <c r="I34" s="1101"/>
      <c r="J34" s="1101"/>
      <c r="K34" s="1101"/>
      <c r="L34" s="1101"/>
      <c r="M34" s="1101"/>
      <c r="N34" s="1101"/>
      <c r="O34" s="1101"/>
      <c r="P34" s="1102"/>
      <c r="Q34" s="1112"/>
      <c r="R34" s="1113"/>
      <c r="S34" s="1113"/>
      <c r="T34" s="1113"/>
      <c r="U34" s="1113"/>
      <c r="V34" s="1113"/>
      <c r="W34" s="1113"/>
      <c r="X34" s="1113"/>
      <c r="Y34" s="1113"/>
      <c r="Z34" s="1113"/>
      <c r="AA34" s="1113"/>
      <c r="AB34" s="1113"/>
      <c r="AC34" s="1113"/>
      <c r="AD34" s="1113"/>
      <c r="AE34" s="1114"/>
      <c r="AF34" s="1106"/>
      <c r="AG34" s="1107"/>
      <c r="AH34" s="1107"/>
      <c r="AI34" s="1107"/>
      <c r="AJ34" s="1108"/>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095"/>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2">
      <c r="A35" s="246">
        <v>8</v>
      </c>
      <c r="B35" s="1100"/>
      <c r="C35" s="1101"/>
      <c r="D35" s="1101"/>
      <c r="E35" s="1101"/>
      <c r="F35" s="1101"/>
      <c r="G35" s="1101"/>
      <c r="H35" s="1101"/>
      <c r="I35" s="1101"/>
      <c r="J35" s="1101"/>
      <c r="K35" s="1101"/>
      <c r="L35" s="1101"/>
      <c r="M35" s="1101"/>
      <c r="N35" s="1101"/>
      <c r="O35" s="1101"/>
      <c r="P35" s="1102"/>
      <c r="Q35" s="1112"/>
      <c r="R35" s="1113"/>
      <c r="S35" s="1113"/>
      <c r="T35" s="1113"/>
      <c r="U35" s="1113"/>
      <c r="V35" s="1113"/>
      <c r="W35" s="1113"/>
      <c r="X35" s="1113"/>
      <c r="Y35" s="1113"/>
      <c r="Z35" s="1113"/>
      <c r="AA35" s="1113"/>
      <c r="AB35" s="1113"/>
      <c r="AC35" s="1113"/>
      <c r="AD35" s="1113"/>
      <c r="AE35" s="1114"/>
      <c r="AF35" s="1106"/>
      <c r="AG35" s="1107"/>
      <c r="AH35" s="1107"/>
      <c r="AI35" s="1107"/>
      <c r="AJ35" s="1108"/>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095"/>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2">
      <c r="A36" s="246">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2">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2">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2">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2">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2">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2">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2">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2">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2">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2">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2">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2">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2">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2">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2">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2">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2">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2">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2">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2">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2">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2">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2">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2">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5">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2">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402</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5">
      <c r="A63" s="244" t="s">
        <v>381</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14</v>
      </c>
      <c r="AG63" s="1028"/>
      <c r="AH63" s="1028"/>
      <c r="AI63" s="1028"/>
      <c r="AJ63" s="1093"/>
      <c r="AK63" s="1094"/>
      <c r="AL63" s="1032"/>
      <c r="AM63" s="1032"/>
      <c r="AN63" s="1032"/>
      <c r="AO63" s="1032"/>
      <c r="AP63" s="1028">
        <v>1361</v>
      </c>
      <c r="AQ63" s="1028"/>
      <c r="AR63" s="1028"/>
      <c r="AS63" s="1028"/>
      <c r="AT63" s="1028"/>
      <c r="AU63" s="1028">
        <v>900</v>
      </c>
      <c r="AV63" s="1028"/>
      <c r="AW63" s="1028"/>
      <c r="AX63" s="1028"/>
      <c r="AY63" s="1028"/>
      <c r="AZ63" s="1088"/>
      <c r="BA63" s="1088"/>
      <c r="BB63" s="1088"/>
      <c r="BC63" s="1088"/>
      <c r="BD63" s="1088"/>
      <c r="BE63" s="1029"/>
      <c r="BF63" s="1029"/>
      <c r="BG63" s="1029"/>
      <c r="BH63" s="1029"/>
      <c r="BI63" s="1030"/>
      <c r="BJ63" s="1089" t="s">
        <v>404</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5">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2">
      <c r="A66" s="1064" t="s">
        <v>406</v>
      </c>
      <c r="B66" s="1065"/>
      <c r="C66" s="1065"/>
      <c r="D66" s="1065"/>
      <c r="E66" s="1065"/>
      <c r="F66" s="1065"/>
      <c r="G66" s="1065"/>
      <c r="H66" s="1065"/>
      <c r="I66" s="1065"/>
      <c r="J66" s="1065"/>
      <c r="K66" s="1065"/>
      <c r="L66" s="1065"/>
      <c r="M66" s="1065"/>
      <c r="N66" s="1065"/>
      <c r="O66" s="1065"/>
      <c r="P66" s="1066"/>
      <c r="Q66" s="1070" t="s">
        <v>407</v>
      </c>
      <c r="R66" s="1071"/>
      <c r="S66" s="1071"/>
      <c r="T66" s="1071"/>
      <c r="U66" s="1072"/>
      <c r="V66" s="1070" t="s">
        <v>408</v>
      </c>
      <c r="W66" s="1071"/>
      <c r="X66" s="1071"/>
      <c r="Y66" s="1071"/>
      <c r="Z66" s="1072"/>
      <c r="AA66" s="1070" t="s">
        <v>409</v>
      </c>
      <c r="AB66" s="1071"/>
      <c r="AC66" s="1071"/>
      <c r="AD66" s="1071"/>
      <c r="AE66" s="1072"/>
      <c r="AF66" s="1076" t="s">
        <v>410</v>
      </c>
      <c r="AG66" s="1077"/>
      <c r="AH66" s="1077"/>
      <c r="AI66" s="1077"/>
      <c r="AJ66" s="1078"/>
      <c r="AK66" s="1070" t="s">
        <v>411</v>
      </c>
      <c r="AL66" s="1065"/>
      <c r="AM66" s="1065"/>
      <c r="AN66" s="1065"/>
      <c r="AO66" s="1066"/>
      <c r="AP66" s="1070" t="s">
        <v>412</v>
      </c>
      <c r="AQ66" s="1071"/>
      <c r="AR66" s="1071"/>
      <c r="AS66" s="1071"/>
      <c r="AT66" s="1072"/>
      <c r="AU66" s="1070" t="s">
        <v>413</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5">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2">
      <c r="A68" s="238">
        <v>1</v>
      </c>
      <c r="B68" s="1054" t="s">
        <v>571</v>
      </c>
      <c r="C68" s="1055"/>
      <c r="D68" s="1055"/>
      <c r="E68" s="1055"/>
      <c r="F68" s="1055"/>
      <c r="G68" s="1055"/>
      <c r="H68" s="1055"/>
      <c r="I68" s="1055"/>
      <c r="J68" s="1055"/>
      <c r="K68" s="1055"/>
      <c r="L68" s="1055"/>
      <c r="M68" s="1055"/>
      <c r="N68" s="1055"/>
      <c r="O68" s="1055"/>
      <c r="P68" s="1056"/>
      <c r="Q68" s="1057">
        <v>669</v>
      </c>
      <c r="R68" s="1051"/>
      <c r="S68" s="1051"/>
      <c r="T68" s="1051"/>
      <c r="U68" s="1051"/>
      <c r="V68" s="1051">
        <v>653</v>
      </c>
      <c r="W68" s="1051"/>
      <c r="X68" s="1051"/>
      <c r="Y68" s="1051"/>
      <c r="Z68" s="1051"/>
      <c r="AA68" s="1051">
        <v>16</v>
      </c>
      <c r="AB68" s="1051"/>
      <c r="AC68" s="1051"/>
      <c r="AD68" s="1051"/>
      <c r="AE68" s="1051"/>
      <c r="AF68" s="1051">
        <v>16</v>
      </c>
      <c r="AG68" s="1051"/>
      <c r="AH68" s="1051"/>
      <c r="AI68" s="1051"/>
      <c r="AJ68" s="1051"/>
      <c r="AK68" s="1051" t="s">
        <v>572</v>
      </c>
      <c r="AL68" s="1051"/>
      <c r="AM68" s="1051"/>
      <c r="AN68" s="1051"/>
      <c r="AO68" s="1051"/>
      <c r="AP68" s="1051">
        <v>1198</v>
      </c>
      <c r="AQ68" s="1051"/>
      <c r="AR68" s="1051"/>
      <c r="AS68" s="1051"/>
      <c r="AT68" s="1051"/>
      <c r="AU68" s="1051" t="s">
        <v>572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2">
      <c r="A69" s="241">
        <v>2</v>
      </c>
      <c r="B69" s="1043" t="s">
        <v>573</v>
      </c>
      <c r="C69" s="1044"/>
      <c r="D69" s="1044"/>
      <c r="E69" s="1044"/>
      <c r="F69" s="1044"/>
      <c r="G69" s="1044"/>
      <c r="H69" s="1044"/>
      <c r="I69" s="1044"/>
      <c r="J69" s="1044"/>
      <c r="K69" s="1044"/>
      <c r="L69" s="1044"/>
      <c r="M69" s="1044"/>
      <c r="N69" s="1044"/>
      <c r="O69" s="1044"/>
      <c r="P69" s="1045"/>
      <c r="Q69" s="1046">
        <v>4832</v>
      </c>
      <c r="R69" s="1040"/>
      <c r="S69" s="1040"/>
      <c r="T69" s="1040"/>
      <c r="U69" s="1040"/>
      <c r="V69" s="1040">
        <v>4566</v>
      </c>
      <c r="W69" s="1040"/>
      <c r="X69" s="1040"/>
      <c r="Y69" s="1040"/>
      <c r="Z69" s="1040"/>
      <c r="AA69" s="1040">
        <v>266</v>
      </c>
      <c r="AB69" s="1040"/>
      <c r="AC69" s="1040"/>
      <c r="AD69" s="1040"/>
      <c r="AE69" s="1040"/>
      <c r="AF69" s="1040">
        <v>266</v>
      </c>
      <c r="AG69" s="1040"/>
      <c r="AH69" s="1040"/>
      <c r="AI69" s="1040"/>
      <c r="AJ69" s="1040"/>
      <c r="AK69" s="1040">
        <v>600</v>
      </c>
      <c r="AL69" s="1040"/>
      <c r="AM69" s="1040"/>
      <c r="AN69" s="1040"/>
      <c r="AO69" s="1040"/>
      <c r="AP69" s="1040" t="s">
        <v>572</v>
      </c>
      <c r="AQ69" s="1040"/>
      <c r="AR69" s="1040"/>
      <c r="AS69" s="1040"/>
      <c r="AT69" s="1040"/>
      <c r="AU69" s="1040" t="s">
        <v>572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2">
      <c r="A70" s="241">
        <v>3</v>
      </c>
      <c r="B70" s="1043" t="s">
        <v>574</v>
      </c>
      <c r="C70" s="1044"/>
      <c r="D70" s="1044"/>
      <c r="E70" s="1044"/>
      <c r="F70" s="1044"/>
      <c r="G70" s="1044"/>
      <c r="H70" s="1044"/>
      <c r="I70" s="1044"/>
      <c r="J70" s="1044"/>
      <c r="K70" s="1044"/>
      <c r="L70" s="1044"/>
      <c r="M70" s="1044"/>
      <c r="N70" s="1044"/>
      <c r="O70" s="1044"/>
      <c r="P70" s="1045"/>
      <c r="Q70" s="1046">
        <v>4</v>
      </c>
      <c r="R70" s="1040"/>
      <c r="S70" s="1040"/>
      <c r="T70" s="1040"/>
      <c r="U70" s="1040"/>
      <c r="V70" s="1040">
        <v>3</v>
      </c>
      <c r="W70" s="1040"/>
      <c r="X70" s="1040"/>
      <c r="Y70" s="1040"/>
      <c r="Z70" s="1040"/>
      <c r="AA70" s="1040">
        <v>1</v>
      </c>
      <c r="AB70" s="1040"/>
      <c r="AC70" s="1040"/>
      <c r="AD70" s="1040"/>
      <c r="AE70" s="1040"/>
      <c r="AF70" s="1040">
        <v>1</v>
      </c>
      <c r="AG70" s="1040"/>
      <c r="AH70" s="1040"/>
      <c r="AI70" s="1040"/>
      <c r="AJ70" s="1040"/>
      <c r="AK70" s="1040" t="s">
        <v>572</v>
      </c>
      <c r="AL70" s="1040"/>
      <c r="AM70" s="1040"/>
      <c r="AN70" s="1040"/>
      <c r="AO70" s="1040"/>
      <c r="AP70" s="1040" t="s">
        <v>572</v>
      </c>
      <c r="AQ70" s="1040"/>
      <c r="AR70" s="1040"/>
      <c r="AS70" s="1040"/>
      <c r="AT70" s="1040"/>
      <c r="AU70" s="1040" t="s">
        <v>572</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2">
      <c r="A71" s="241">
        <v>4</v>
      </c>
      <c r="B71" s="1043" t="s">
        <v>575</v>
      </c>
      <c r="C71" s="1044"/>
      <c r="D71" s="1044"/>
      <c r="E71" s="1044"/>
      <c r="F71" s="1044"/>
      <c r="G71" s="1044"/>
      <c r="H71" s="1044"/>
      <c r="I71" s="1044"/>
      <c r="J71" s="1044"/>
      <c r="K71" s="1044"/>
      <c r="L71" s="1044"/>
      <c r="M71" s="1044"/>
      <c r="N71" s="1044"/>
      <c r="O71" s="1044"/>
      <c r="P71" s="1045"/>
      <c r="Q71" s="1046">
        <v>903</v>
      </c>
      <c r="R71" s="1040"/>
      <c r="S71" s="1040"/>
      <c r="T71" s="1040"/>
      <c r="U71" s="1040"/>
      <c r="V71" s="1040">
        <v>886</v>
      </c>
      <c r="W71" s="1040"/>
      <c r="X71" s="1040"/>
      <c r="Y71" s="1040"/>
      <c r="Z71" s="1040"/>
      <c r="AA71" s="1040">
        <v>17</v>
      </c>
      <c r="AB71" s="1040"/>
      <c r="AC71" s="1040"/>
      <c r="AD71" s="1040"/>
      <c r="AE71" s="1040"/>
      <c r="AF71" s="1040">
        <v>17</v>
      </c>
      <c r="AG71" s="1040"/>
      <c r="AH71" s="1040"/>
      <c r="AI71" s="1040"/>
      <c r="AJ71" s="1040"/>
      <c r="AK71" s="1040">
        <v>24</v>
      </c>
      <c r="AL71" s="1040"/>
      <c r="AM71" s="1040"/>
      <c r="AN71" s="1040"/>
      <c r="AO71" s="1040"/>
      <c r="AP71" s="1040" t="s">
        <v>576</v>
      </c>
      <c r="AQ71" s="1040"/>
      <c r="AR71" s="1040"/>
      <c r="AS71" s="1040"/>
      <c r="AT71" s="1040"/>
      <c r="AU71" s="1040" t="s">
        <v>576</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2">
      <c r="A72" s="241">
        <v>5</v>
      </c>
      <c r="B72" s="1043" t="s">
        <v>577</v>
      </c>
      <c r="C72" s="1044"/>
      <c r="D72" s="1044"/>
      <c r="E72" s="1044"/>
      <c r="F72" s="1044"/>
      <c r="G72" s="1044"/>
      <c r="H72" s="1044"/>
      <c r="I72" s="1044"/>
      <c r="J72" s="1044"/>
      <c r="K72" s="1044"/>
      <c r="L72" s="1044"/>
      <c r="M72" s="1044"/>
      <c r="N72" s="1044"/>
      <c r="O72" s="1044"/>
      <c r="P72" s="1045"/>
      <c r="Q72" s="1046">
        <v>352</v>
      </c>
      <c r="R72" s="1040"/>
      <c r="S72" s="1040"/>
      <c r="T72" s="1040"/>
      <c r="U72" s="1040"/>
      <c r="V72" s="1040">
        <v>238</v>
      </c>
      <c r="W72" s="1040"/>
      <c r="X72" s="1040"/>
      <c r="Y72" s="1040"/>
      <c r="Z72" s="1040"/>
      <c r="AA72" s="1040">
        <v>114</v>
      </c>
      <c r="AB72" s="1040"/>
      <c r="AC72" s="1040"/>
      <c r="AD72" s="1040"/>
      <c r="AE72" s="1040"/>
      <c r="AF72" s="1040">
        <v>114</v>
      </c>
      <c r="AG72" s="1040"/>
      <c r="AH72" s="1040"/>
      <c r="AI72" s="1040"/>
      <c r="AJ72" s="1040"/>
      <c r="AK72" s="1040" t="s">
        <v>576</v>
      </c>
      <c r="AL72" s="1040"/>
      <c r="AM72" s="1040"/>
      <c r="AN72" s="1040"/>
      <c r="AO72" s="1040"/>
      <c r="AP72" s="1040" t="s">
        <v>576</v>
      </c>
      <c r="AQ72" s="1040"/>
      <c r="AR72" s="1040"/>
      <c r="AS72" s="1040"/>
      <c r="AT72" s="1040"/>
      <c r="AU72" s="1040" t="s">
        <v>576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2">
      <c r="A73" s="241">
        <v>6</v>
      </c>
      <c r="B73" s="1043" t="s">
        <v>578</v>
      </c>
      <c r="C73" s="1044"/>
      <c r="D73" s="1044"/>
      <c r="E73" s="1044"/>
      <c r="F73" s="1044"/>
      <c r="G73" s="1044"/>
      <c r="H73" s="1044"/>
      <c r="I73" s="1044"/>
      <c r="J73" s="1044"/>
      <c r="K73" s="1044"/>
      <c r="L73" s="1044"/>
      <c r="M73" s="1044"/>
      <c r="N73" s="1044"/>
      <c r="O73" s="1044"/>
      <c r="P73" s="1045"/>
      <c r="Q73" s="1046">
        <v>5409</v>
      </c>
      <c r="R73" s="1040"/>
      <c r="S73" s="1040"/>
      <c r="T73" s="1040"/>
      <c r="U73" s="1040"/>
      <c r="V73" s="1040">
        <v>5339</v>
      </c>
      <c r="W73" s="1040"/>
      <c r="X73" s="1040"/>
      <c r="Y73" s="1040"/>
      <c r="Z73" s="1040"/>
      <c r="AA73" s="1040">
        <v>70</v>
      </c>
      <c r="AB73" s="1040"/>
      <c r="AC73" s="1040"/>
      <c r="AD73" s="1040"/>
      <c r="AE73" s="1040"/>
      <c r="AF73" s="1040">
        <v>70</v>
      </c>
      <c r="AG73" s="1040"/>
      <c r="AH73" s="1040"/>
      <c r="AI73" s="1040"/>
      <c r="AJ73" s="1040"/>
      <c r="AK73" s="1040">
        <v>1105</v>
      </c>
      <c r="AL73" s="1040"/>
      <c r="AM73" s="1040"/>
      <c r="AN73" s="1040"/>
      <c r="AO73" s="1040"/>
      <c r="AP73" s="1040" t="s">
        <v>576</v>
      </c>
      <c r="AQ73" s="1040"/>
      <c r="AR73" s="1040"/>
      <c r="AS73" s="1040"/>
      <c r="AT73" s="1040"/>
      <c r="AU73" s="1040" t="s">
        <v>576</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2">
      <c r="A74" s="241">
        <v>7</v>
      </c>
      <c r="B74" s="1043" t="s">
        <v>579</v>
      </c>
      <c r="C74" s="1044"/>
      <c r="D74" s="1044"/>
      <c r="E74" s="1044"/>
      <c r="F74" s="1044"/>
      <c r="G74" s="1044"/>
      <c r="H74" s="1044"/>
      <c r="I74" s="1044"/>
      <c r="J74" s="1044"/>
      <c r="K74" s="1044"/>
      <c r="L74" s="1044"/>
      <c r="M74" s="1044"/>
      <c r="N74" s="1044"/>
      <c r="O74" s="1044"/>
      <c r="P74" s="1045"/>
      <c r="Q74" s="1046">
        <v>1349819</v>
      </c>
      <c r="R74" s="1040"/>
      <c r="S74" s="1040"/>
      <c r="T74" s="1040"/>
      <c r="U74" s="1040"/>
      <c r="V74" s="1040">
        <v>1314493</v>
      </c>
      <c r="W74" s="1040"/>
      <c r="X74" s="1040"/>
      <c r="Y74" s="1040"/>
      <c r="Z74" s="1040"/>
      <c r="AA74" s="1040">
        <v>35326</v>
      </c>
      <c r="AB74" s="1040"/>
      <c r="AC74" s="1040"/>
      <c r="AD74" s="1040"/>
      <c r="AE74" s="1040"/>
      <c r="AF74" s="1040">
        <v>35326</v>
      </c>
      <c r="AG74" s="1040"/>
      <c r="AH74" s="1040"/>
      <c r="AI74" s="1040"/>
      <c r="AJ74" s="1040"/>
      <c r="AK74" s="1040">
        <v>9983</v>
      </c>
      <c r="AL74" s="1040"/>
      <c r="AM74" s="1040"/>
      <c r="AN74" s="1040"/>
      <c r="AO74" s="1040"/>
      <c r="AP74" s="1040" t="s">
        <v>580</v>
      </c>
      <c r="AQ74" s="1040"/>
      <c r="AR74" s="1040"/>
      <c r="AS74" s="1040"/>
      <c r="AT74" s="1040"/>
      <c r="AU74" s="1040" t="s">
        <v>580</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2">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2">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2">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2">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2">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2">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2">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2">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2">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2">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2">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2">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2">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5">
      <c r="A88" s="244" t="s">
        <v>381</v>
      </c>
      <c r="B88" s="1013" t="s">
        <v>414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35810</v>
      </c>
      <c r="AG88" s="1028"/>
      <c r="AH88" s="1028"/>
      <c r="AI88" s="1028"/>
      <c r="AJ88" s="1028"/>
      <c r="AK88" s="1032"/>
      <c r="AL88" s="1032"/>
      <c r="AM88" s="1032"/>
      <c r="AN88" s="1032"/>
      <c r="AO88" s="1032"/>
      <c r="AP88" s="1028">
        <v>1198</v>
      </c>
      <c r="AQ88" s="1028"/>
      <c r="AR88" s="1028"/>
      <c r="AS88" s="1028"/>
      <c r="AT88" s="1028"/>
      <c r="AU88" s="1028" t="s">
        <v>572</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415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19</v>
      </c>
      <c r="CS102" s="1020"/>
      <c r="CT102" s="1020"/>
      <c r="CU102" s="1020"/>
      <c r="CV102" s="1021"/>
      <c r="CW102" s="1019">
        <v>0</v>
      </c>
      <c r="CX102" s="1020"/>
      <c r="CY102" s="1020"/>
      <c r="CZ102" s="1020"/>
      <c r="DA102" s="1021"/>
      <c r="DB102" s="1019">
        <v>0</v>
      </c>
      <c r="DC102" s="1020"/>
      <c r="DD102" s="1020"/>
      <c r="DE102" s="1020"/>
      <c r="DF102" s="1021"/>
      <c r="DG102" s="1019">
        <v>0</v>
      </c>
      <c r="DH102" s="1020"/>
      <c r="DI102" s="1020"/>
      <c r="DJ102" s="1020"/>
      <c r="DK102" s="1021"/>
      <c r="DL102" s="1019">
        <v>0</v>
      </c>
      <c r="DM102" s="1020"/>
      <c r="DN102" s="1020"/>
      <c r="DO102" s="1020"/>
      <c r="DP102" s="1021"/>
      <c r="DQ102" s="1019">
        <v>0</v>
      </c>
      <c r="DR102" s="1020"/>
      <c r="DS102" s="1020"/>
      <c r="DT102" s="1020"/>
      <c r="DU102" s="1021"/>
      <c r="DV102" s="1002"/>
      <c r="DW102" s="1003"/>
      <c r="DX102" s="1003"/>
      <c r="DY102" s="1003"/>
      <c r="DZ102" s="1004"/>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1007" t="s">
        <v>420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2" t="s">
        <v>422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423</v>
      </c>
      <c r="AB109" s="963"/>
      <c r="AC109" s="963"/>
      <c r="AD109" s="963"/>
      <c r="AE109" s="964"/>
      <c r="AF109" s="965" t="s">
        <v>297</v>
      </c>
      <c r="AG109" s="963"/>
      <c r="AH109" s="963"/>
      <c r="AI109" s="963"/>
      <c r="AJ109" s="964"/>
      <c r="AK109" s="965" t="s">
        <v>296</v>
      </c>
      <c r="AL109" s="963"/>
      <c r="AM109" s="963"/>
      <c r="AN109" s="963"/>
      <c r="AO109" s="964"/>
      <c r="AP109" s="965" t="s">
        <v>424</v>
      </c>
      <c r="AQ109" s="963"/>
      <c r="AR109" s="963"/>
      <c r="AS109" s="963"/>
      <c r="AT109" s="994"/>
      <c r="AU109" s="962" t="s">
        <v>422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423</v>
      </c>
      <c r="BR109" s="963"/>
      <c r="BS109" s="963"/>
      <c r="BT109" s="963"/>
      <c r="BU109" s="964"/>
      <c r="BV109" s="965" t="s">
        <v>297</v>
      </c>
      <c r="BW109" s="963"/>
      <c r="BX109" s="963"/>
      <c r="BY109" s="963"/>
      <c r="BZ109" s="964"/>
      <c r="CA109" s="965" t="s">
        <v>296</v>
      </c>
      <c r="CB109" s="963"/>
      <c r="CC109" s="963"/>
      <c r="CD109" s="963"/>
      <c r="CE109" s="964"/>
      <c r="CF109" s="1001" t="s">
        <v>424</v>
      </c>
      <c r="CG109" s="1001"/>
      <c r="CH109" s="1001"/>
      <c r="CI109" s="1001"/>
      <c r="CJ109" s="1001"/>
      <c r="CK109" s="965" t="s">
        <v>425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423</v>
      </c>
      <c r="DH109" s="963"/>
      <c r="DI109" s="963"/>
      <c r="DJ109" s="963"/>
      <c r="DK109" s="964"/>
      <c r="DL109" s="965" t="s">
        <v>297</v>
      </c>
      <c r="DM109" s="963"/>
      <c r="DN109" s="963"/>
      <c r="DO109" s="963"/>
      <c r="DP109" s="964"/>
      <c r="DQ109" s="965" t="s">
        <v>296</v>
      </c>
      <c r="DR109" s="963"/>
      <c r="DS109" s="963"/>
      <c r="DT109" s="963"/>
      <c r="DU109" s="964"/>
      <c r="DV109" s="965" t="s">
        <v>424</v>
      </c>
      <c r="DW109" s="963"/>
      <c r="DX109" s="963"/>
      <c r="DY109" s="963"/>
      <c r="DZ109" s="994"/>
    </row>
    <row r="110" spans="1:131" s="226" customFormat="1" ht="26.25" customHeight="1" x14ac:dyDescent="0.2">
      <c r="A110" s="867" t="s">
        <v>426</v>
      </c>
      <c r="B110" s="868"/>
      <c r="C110" s="868"/>
      <c r="D110" s="868"/>
      <c r="E110" s="868"/>
      <c r="F110" s="868"/>
      <c r="G110" s="868"/>
      <c r="H110" s="868"/>
      <c r="I110" s="868"/>
      <c r="J110" s="868"/>
      <c r="K110" s="868"/>
      <c r="L110" s="868"/>
      <c r="M110" s="868"/>
      <c r="N110" s="868"/>
      <c r="O110" s="868"/>
      <c r="P110" s="868"/>
      <c r="Q110" s="868"/>
      <c r="R110" s="868"/>
      <c r="S110" s="868"/>
      <c r="T110" s="868"/>
      <c r="U110" s="868"/>
      <c r="V110" s="868"/>
      <c r="W110" s="868"/>
      <c r="X110" s="868"/>
      <c r="Y110" s="868"/>
      <c r="Z110" s="869"/>
      <c r="AA110" s="955">
        <v>553299</v>
      </c>
      <c r="AB110" s="956"/>
      <c r="AC110" s="956"/>
      <c r="AD110" s="956"/>
      <c r="AE110" s="957"/>
      <c r="AF110" s="958">
        <v>524676</v>
      </c>
      <c r="AG110" s="956"/>
      <c r="AH110" s="956"/>
      <c r="AI110" s="956"/>
      <c r="AJ110" s="957"/>
      <c r="AK110" s="958">
        <v>472887</v>
      </c>
      <c r="AL110" s="956"/>
      <c r="AM110" s="956"/>
      <c r="AN110" s="956"/>
      <c r="AO110" s="957"/>
      <c r="AP110" s="959">
        <v>29.5</v>
      </c>
      <c r="AQ110" s="960"/>
      <c r="AR110" s="960"/>
      <c r="AS110" s="960"/>
      <c r="AT110" s="961"/>
      <c r="AU110" s="995" t="s">
        <v>66</v>
      </c>
      <c r="AV110" s="996"/>
      <c r="AW110" s="996"/>
      <c r="AX110" s="996"/>
      <c r="AY110" s="996"/>
      <c r="AZ110" s="921" t="s">
        <v>427</v>
      </c>
      <c r="BA110" s="868"/>
      <c r="BB110" s="868"/>
      <c r="BC110" s="868"/>
      <c r="BD110" s="868"/>
      <c r="BE110" s="868"/>
      <c r="BF110" s="868"/>
      <c r="BG110" s="868"/>
      <c r="BH110" s="868"/>
      <c r="BI110" s="868"/>
      <c r="BJ110" s="868"/>
      <c r="BK110" s="868"/>
      <c r="BL110" s="868"/>
      <c r="BM110" s="868"/>
      <c r="BN110" s="868"/>
      <c r="BO110" s="868"/>
      <c r="BP110" s="869"/>
      <c r="BQ110" s="922">
        <v>2873704</v>
      </c>
      <c r="BR110" s="903"/>
      <c r="BS110" s="903"/>
      <c r="BT110" s="903"/>
      <c r="BU110" s="903"/>
      <c r="BV110" s="903">
        <v>2591962</v>
      </c>
      <c r="BW110" s="903"/>
      <c r="BX110" s="903"/>
      <c r="BY110" s="903"/>
      <c r="BZ110" s="903"/>
      <c r="CA110" s="903">
        <v>2128427</v>
      </c>
      <c r="CB110" s="903"/>
      <c r="CC110" s="903"/>
      <c r="CD110" s="903"/>
      <c r="CE110" s="903"/>
      <c r="CF110" s="927">
        <v>132.6</v>
      </c>
      <c r="CG110" s="928"/>
      <c r="CH110" s="928"/>
      <c r="CI110" s="928"/>
      <c r="CJ110" s="928"/>
      <c r="CK110" s="991" t="s">
        <v>428</v>
      </c>
      <c r="CL110" s="877"/>
      <c r="CM110" s="952" t="s">
        <v>429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430</v>
      </c>
      <c r="DH110" s="903"/>
      <c r="DI110" s="903"/>
      <c r="DJ110" s="903"/>
      <c r="DK110" s="903"/>
      <c r="DL110" s="903" t="s">
        <v>430</v>
      </c>
      <c r="DM110" s="903"/>
      <c r="DN110" s="903"/>
      <c r="DO110" s="903"/>
      <c r="DP110" s="903"/>
      <c r="DQ110" s="903" t="s">
        <v>430</v>
      </c>
      <c r="DR110" s="903"/>
      <c r="DS110" s="903"/>
      <c r="DT110" s="903"/>
      <c r="DU110" s="903"/>
      <c r="DV110" s="904" t="s">
        <v>430</v>
      </c>
      <c r="DW110" s="904"/>
      <c r="DX110" s="904"/>
      <c r="DY110" s="904"/>
      <c r="DZ110" s="905"/>
    </row>
    <row r="111" spans="1:131" s="226" customFormat="1" ht="26.25" customHeight="1" x14ac:dyDescent="0.2">
      <c r="A111" s="832" t="s">
        <v>431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430</v>
      </c>
      <c r="AB111" s="984"/>
      <c r="AC111" s="984"/>
      <c r="AD111" s="984"/>
      <c r="AE111" s="985"/>
      <c r="AF111" s="986" t="s">
        <v>430</v>
      </c>
      <c r="AG111" s="984"/>
      <c r="AH111" s="984"/>
      <c r="AI111" s="984"/>
      <c r="AJ111" s="985"/>
      <c r="AK111" s="986" t="s">
        <v>430</v>
      </c>
      <c r="AL111" s="984"/>
      <c r="AM111" s="984"/>
      <c r="AN111" s="984"/>
      <c r="AO111" s="985"/>
      <c r="AP111" s="987" t="s">
        <v>432</v>
      </c>
      <c r="AQ111" s="988"/>
      <c r="AR111" s="988"/>
      <c r="AS111" s="988"/>
      <c r="AT111" s="989"/>
      <c r="AU111" s="997"/>
      <c r="AV111" s="998"/>
      <c r="AW111" s="998"/>
      <c r="AX111" s="998"/>
      <c r="AY111" s="998"/>
      <c r="AZ111" s="875" t="s">
        <v>433</v>
      </c>
      <c r="BA111" s="808"/>
      <c r="BB111" s="808"/>
      <c r="BC111" s="808"/>
      <c r="BD111" s="808"/>
      <c r="BE111" s="808"/>
      <c r="BF111" s="808"/>
      <c r="BG111" s="808"/>
      <c r="BH111" s="808"/>
      <c r="BI111" s="808"/>
      <c r="BJ111" s="808"/>
      <c r="BK111" s="808"/>
      <c r="BL111" s="808"/>
      <c r="BM111" s="808"/>
      <c r="BN111" s="808"/>
      <c r="BO111" s="808"/>
      <c r="BP111" s="809"/>
      <c r="BQ111" s="847" t="s">
        <v>430</v>
      </c>
      <c r="BR111" s="848"/>
      <c r="BS111" s="848"/>
      <c r="BT111" s="848"/>
      <c r="BU111" s="848"/>
      <c r="BV111" s="848" t="s">
        <v>430</v>
      </c>
      <c r="BW111" s="848"/>
      <c r="BX111" s="848"/>
      <c r="BY111" s="848"/>
      <c r="BZ111" s="848"/>
      <c r="CA111" s="848" t="s">
        <v>430</v>
      </c>
      <c r="CB111" s="848"/>
      <c r="CC111" s="848"/>
      <c r="CD111" s="848"/>
      <c r="CE111" s="848"/>
      <c r="CF111" s="936" t="s">
        <v>434</v>
      </c>
      <c r="CG111" s="937"/>
      <c r="CH111" s="937"/>
      <c r="CI111" s="937"/>
      <c r="CJ111" s="937"/>
      <c r="CK111" s="992"/>
      <c r="CL111" s="879"/>
      <c r="CM111" s="882" t="s">
        <v>435</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47" t="s">
        <v>430</v>
      </c>
      <c r="DH111" s="848"/>
      <c r="DI111" s="848"/>
      <c r="DJ111" s="848"/>
      <c r="DK111" s="848"/>
      <c r="DL111" s="848" t="s">
        <v>436</v>
      </c>
      <c r="DM111" s="848"/>
      <c r="DN111" s="848"/>
      <c r="DO111" s="848"/>
      <c r="DP111" s="848"/>
      <c r="DQ111" s="848" t="s">
        <v>430</v>
      </c>
      <c r="DR111" s="848"/>
      <c r="DS111" s="848"/>
      <c r="DT111" s="848"/>
      <c r="DU111" s="848"/>
      <c r="DV111" s="854" t="s">
        <v>430</v>
      </c>
      <c r="DW111" s="854"/>
      <c r="DX111" s="854"/>
      <c r="DY111" s="854"/>
      <c r="DZ111" s="855"/>
    </row>
    <row r="112" spans="1:131" s="226" customFormat="1" ht="26.25" customHeight="1" x14ac:dyDescent="0.2">
      <c r="A112" s="977" t="s">
        <v>437</v>
      </c>
      <c r="B112" s="978"/>
      <c r="C112" s="808" t="s">
        <v>438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404</v>
      </c>
      <c r="AB112" s="838"/>
      <c r="AC112" s="838"/>
      <c r="AD112" s="838"/>
      <c r="AE112" s="839"/>
      <c r="AF112" s="840" t="s">
        <v>439</v>
      </c>
      <c r="AG112" s="838"/>
      <c r="AH112" s="838"/>
      <c r="AI112" s="838"/>
      <c r="AJ112" s="839"/>
      <c r="AK112" s="840" t="s">
        <v>430</v>
      </c>
      <c r="AL112" s="838"/>
      <c r="AM112" s="838"/>
      <c r="AN112" s="838"/>
      <c r="AO112" s="839"/>
      <c r="AP112" s="885" t="s">
        <v>434</v>
      </c>
      <c r="AQ112" s="886"/>
      <c r="AR112" s="886"/>
      <c r="AS112" s="886"/>
      <c r="AT112" s="887"/>
      <c r="AU112" s="997"/>
      <c r="AV112" s="998"/>
      <c r="AW112" s="998"/>
      <c r="AX112" s="998"/>
      <c r="AY112" s="998"/>
      <c r="AZ112" s="875" t="s">
        <v>440</v>
      </c>
      <c r="BA112" s="808"/>
      <c r="BB112" s="808"/>
      <c r="BC112" s="808"/>
      <c r="BD112" s="808"/>
      <c r="BE112" s="808"/>
      <c r="BF112" s="808"/>
      <c r="BG112" s="808"/>
      <c r="BH112" s="808"/>
      <c r="BI112" s="808"/>
      <c r="BJ112" s="808"/>
      <c r="BK112" s="808"/>
      <c r="BL112" s="808"/>
      <c r="BM112" s="808"/>
      <c r="BN112" s="808"/>
      <c r="BO112" s="808"/>
      <c r="BP112" s="809"/>
      <c r="BQ112" s="847">
        <v>717984</v>
      </c>
      <c r="BR112" s="848"/>
      <c r="BS112" s="848"/>
      <c r="BT112" s="848"/>
      <c r="BU112" s="848"/>
      <c r="BV112" s="848">
        <v>781783</v>
      </c>
      <c r="BW112" s="848"/>
      <c r="BX112" s="848"/>
      <c r="BY112" s="848"/>
      <c r="BZ112" s="848"/>
      <c r="CA112" s="848">
        <v>899902</v>
      </c>
      <c r="CB112" s="848"/>
      <c r="CC112" s="848"/>
      <c r="CD112" s="848"/>
      <c r="CE112" s="848"/>
      <c r="CF112" s="936">
        <v>56.1</v>
      </c>
      <c r="CG112" s="937"/>
      <c r="CH112" s="937"/>
      <c r="CI112" s="937"/>
      <c r="CJ112" s="937"/>
      <c r="CK112" s="992"/>
      <c r="CL112" s="879"/>
      <c r="CM112" s="882" t="s">
        <v>441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47" t="s">
        <v>436</v>
      </c>
      <c r="DH112" s="848"/>
      <c r="DI112" s="848"/>
      <c r="DJ112" s="848"/>
      <c r="DK112" s="848"/>
      <c r="DL112" s="848" t="s">
        <v>404</v>
      </c>
      <c r="DM112" s="848"/>
      <c r="DN112" s="848"/>
      <c r="DO112" s="848"/>
      <c r="DP112" s="848"/>
      <c r="DQ112" s="848" t="s">
        <v>430</v>
      </c>
      <c r="DR112" s="848"/>
      <c r="DS112" s="848"/>
      <c r="DT112" s="848"/>
      <c r="DU112" s="848"/>
      <c r="DV112" s="854" t="s">
        <v>430</v>
      </c>
      <c r="DW112" s="854"/>
      <c r="DX112" s="854"/>
      <c r="DY112" s="854"/>
      <c r="DZ112" s="855"/>
    </row>
    <row r="113" spans="1:130" s="226" customFormat="1" ht="26.25" customHeight="1" x14ac:dyDescent="0.2">
      <c r="A113" s="979"/>
      <c r="B113" s="980"/>
      <c r="C113" s="808" t="s">
        <v>442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25440</v>
      </c>
      <c r="AB113" s="984"/>
      <c r="AC113" s="984"/>
      <c r="AD113" s="984"/>
      <c r="AE113" s="985"/>
      <c r="AF113" s="986">
        <v>25304</v>
      </c>
      <c r="AG113" s="984"/>
      <c r="AH113" s="984"/>
      <c r="AI113" s="984"/>
      <c r="AJ113" s="985"/>
      <c r="AK113" s="986">
        <v>49824</v>
      </c>
      <c r="AL113" s="984"/>
      <c r="AM113" s="984"/>
      <c r="AN113" s="984"/>
      <c r="AO113" s="985"/>
      <c r="AP113" s="987">
        <v>3.1</v>
      </c>
      <c r="AQ113" s="988"/>
      <c r="AR113" s="988"/>
      <c r="AS113" s="988"/>
      <c r="AT113" s="989"/>
      <c r="AU113" s="997"/>
      <c r="AV113" s="998"/>
      <c r="AW113" s="998"/>
      <c r="AX113" s="998"/>
      <c r="AY113" s="998"/>
      <c r="AZ113" s="875" t="s">
        <v>443</v>
      </c>
      <c r="BA113" s="808"/>
      <c r="BB113" s="808"/>
      <c r="BC113" s="808"/>
      <c r="BD113" s="808"/>
      <c r="BE113" s="808"/>
      <c r="BF113" s="808"/>
      <c r="BG113" s="808"/>
      <c r="BH113" s="808"/>
      <c r="BI113" s="808"/>
      <c r="BJ113" s="808"/>
      <c r="BK113" s="808"/>
      <c r="BL113" s="808"/>
      <c r="BM113" s="808"/>
      <c r="BN113" s="808"/>
      <c r="BO113" s="808"/>
      <c r="BP113" s="809"/>
      <c r="BQ113" s="847" t="s">
        <v>430</v>
      </c>
      <c r="BR113" s="848"/>
      <c r="BS113" s="848"/>
      <c r="BT113" s="848"/>
      <c r="BU113" s="848"/>
      <c r="BV113" s="848" t="s">
        <v>430</v>
      </c>
      <c r="BW113" s="848"/>
      <c r="BX113" s="848"/>
      <c r="BY113" s="848"/>
      <c r="BZ113" s="848"/>
      <c r="CA113" s="848" t="s">
        <v>432</v>
      </c>
      <c r="CB113" s="848"/>
      <c r="CC113" s="848"/>
      <c r="CD113" s="848"/>
      <c r="CE113" s="848"/>
      <c r="CF113" s="936" t="s">
        <v>432</v>
      </c>
      <c r="CG113" s="937"/>
      <c r="CH113" s="937"/>
      <c r="CI113" s="937"/>
      <c r="CJ113" s="937"/>
      <c r="CK113" s="992"/>
      <c r="CL113" s="879"/>
      <c r="CM113" s="882" t="s">
        <v>444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445</v>
      </c>
      <c r="DH113" s="838"/>
      <c r="DI113" s="838"/>
      <c r="DJ113" s="838"/>
      <c r="DK113" s="839"/>
      <c r="DL113" s="840" t="s">
        <v>439</v>
      </c>
      <c r="DM113" s="838"/>
      <c r="DN113" s="838"/>
      <c r="DO113" s="838"/>
      <c r="DP113" s="839"/>
      <c r="DQ113" s="840" t="s">
        <v>430</v>
      </c>
      <c r="DR113" s="838"/>
      <c r="DS113" s="838"/>
      <c r="DT113" s="838"/>
      <c r="DU113" s="839"/>
      <c r="DV113" s="885" t="s">
        <v>430</v>
      </c>
      <c r="DW113" s="886"/>
      <c r="DX113" s="886"/>
      <c r="DY113" s="886"/>
      <c r="DZ113" s="887"/>
    </row>
    <row r="114" spans="1:130" s="226" customFormat="1" ht="26.25" customHeight="1" x14ac:dyDescent="0.2">
      <c r="A114" s="979"/>
      <c r="B114" s="980"/>
      <c r="C114" s="808" t="s">
        <v>446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430</v>
      </c>
      <c r="AB114" s="838"/>
      <c r="AC114" s="838"/>
      <c r="AD114" s="838"/>
      <c r="AE114" s="839"/>
      <c r="AF114" s="840" t="s">
        <v>430</v>
      </c>
      <c r="AG114" s="838"/>
      <c r="AH114" s="838"/>
      <c r="AI114" s="838"/>
      <c r="AJ114" s="839"/>
      <c r="AK114" s="840" t="s">
        <v>445</v>
      </c>
      <c r="AL114" s="838"/>
      <c r="AM114" s="838"/>
      <c r="AN114" s="838"/>
      <c r="AO114" s="839"/>
      <c r="AP114" s="885" t="s">
        <v>404</v>
      </c>
      <c r="AQ114" s="886"/>
      <c r="AR114" s="886"/>
      <c r="AS114" s="886"/>
      <c r="AT114" s="887"/>
      <c r="AU114" s="997"/>
      <c r="AV114" s="998"/>
      <c r="AW114" s="998"/>
      <c r="AX114" s="998"/>
      <c r="AY114" s="998"/>
      <c r="AZ114" s="875" t="s">
        <v>447</v>
      </c>
      <c r="BA114" s="808"/>
      <c r="BB114" s="808"/>
      <c r="BC114" s="808"/>
      <c r="BD114" s="808"/>
      <c r="BE114" s="808"/>
      <c r="BF114" s="808"/>
      <c r="BG114" s="808"/>
      <c r="BH114" s="808"/>
      <c r="BI114" s="808"/>
      <c r="BJ114" s="808"/>
      <c r="BK114" s="808"/>
      <c r="BL114" s="808"/>
      <c r="BM114" s="808"/>
      <c r="BN114" s="808"/>
      <c r="BO114" s="808"/>
      <c r="BP114" s="809"/>
      <c r="BQ114" s="847" t="s">
        <v>430</v>
      </c>
      <c r="BR114" s="848"/>
      <c r="BS114" s="848"/>
      <c r="BT114" s="848"/>
      <c r="BU114" s="848"/>
      <c r="BV114" s="848" t="s">
        <v>430</v>
      </c>
      <c r="BW114" s="848"/>
      <c r="BX114" s="848"/>
      <c r="BY114" s="848"/>
      <c r="BZ114" s="848"/>
      <c r="CA114" s="848" t="s">
        <v>430</v>
      </c>
      <c r="CB114" s="848"/>
      <c r="CC114" s="848"/>
      <c r="CD114" s="848"/>
      <c r="CE114" s="848"/>
      <c r="CF114" s="936" t="s">
        <v>432</v>
      </c>
      <c r="CG114" s="937"/>
      <c r="CH114" s="937"/>
      <c r="CI114" s="937"/>
      <c r="CJ114" s="937"/>
      <c r="CK114" s="992"/>
      <c r="CL114" s="879"/>
      <c r="CM114" s="882" t="s">
        <v>448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404</v>
      </c>
      <c r="DH114" s="838"/>
      <c r="DI114" s="838"/>
      <c r="DJ114" s="838"/>
      <c r="DK114" s="839"/>
      <c r="DL114" s="840" t="s">
        <v>430</v>
      </c>
      <c r="DM114" s="838"/>
      <c r="DN114" s="838"/>
      <c r="DO114" s="838"/>
      <c r="DP114" s="839"/>
      <c r="DQ114" s="840" t="s">
        <v>430</v>
      </c>
      <c r="DR114" s="838"/>
      <c r="DS114" s="838"/>
      <c r="DT114" s="838"/>
      <c r="DU114" s="839"/>
      <c r="DV114" s="885" t="s">
        <v>434</v>
      </c>
      <c r="DW114" s="886"/>
      <c r="DX114" s="886"/>
      <c r="DY114" s="886"/>
      <c r="DZ114" s="887"/>
    </row>
    <row r="115" spans="1:130" s="226" customFormat="1" ht="26.25" customHeight="1" x14ac:dyDescent="0.2">
      <c r="A115" s="979"/>
      <c r="B115" s="980"/>
      <c r="C115" s="808" t="s">
        <v>449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430</v>
      </c>
      <c r="AB115" s="984"/>
      <c r="AC115" s="984"/>
      <c r="AD115" s="984"/>
      <c r="AE115" s="985"/>
      <c r="AF115" s="986" t="s">
        <v>430</v>
      </c>
      <c r="AG115" s="984"/>
      <c r="AH115" s="984"/>
      <c r="AI115" s="984"/>
      <c r="AJ115" s="985"/>
      <c r="AK115" s="986" t="s">
        <v>430</v>
      </c>
      <c r="AL115" s="984"/>
      <c r="AM115" s="984"/>
      <c r="AN115" s="984"/>
      <c r="AO115" s="985"/>
      <c r="AP115" s="987" t="s">
        <v>430</v>
      </c>
      <c r="AQ115" s="988"/>
      <c r="AR115" s="988"/>
      <c r="AS115" s="988"/>
      <c r="AT115" s="989"/>
      <c r="AU115" s="997"/>
      <c r="AV115" s="998"/>
      <c r="AW115" s="998"/>
      <c r="AX115" s="998"/>
      <c r="AY115" s="998"/>
      <c r="AZ115" s="875" t="s">
        <v>450</v>
      </c>
      <c r="BA115" s="808"/>
      <c r="BB115" s="808"/>
      <c r="BC115" s="808"/>
      <c r="BD115" s="808"/>
      <c r="BE115" s="808"/>
      <c r="BF115" s="808"/>
      <c r="BG115" s="808"/>
      <c r="BH115" s="808"/>
      <c r="BI115" s="808"/>
      <c r="BJ115" s="808"/>
      <c r="BK115" s="808"/>
      <c r="BL115" s="808"/>
      <c r="BM115" s="808"/>
      <c r="BN115" s="808"/>
      <c r="BO115" s="808"/>
      <c r="BP115" s="809"/>
      <c r="BQ115" s="847" t="s">
        <v>404</v>
      </c>
      <c r="BR115" s="848"/>
      <c r="BS115" s="848"/>
      <c r="BT115" s="848"/>
      <c r="BU115" s="848"/>
      <c r="BV115" s="848" t="s">
        <v>430</v>
      </c>
      <c r="BW115" s="848"/>
      <c r="BX115" s="848"/>
      <c r="BY115" s="848"/>
      <c r="BZ115" s="848"/>
      <c r="CA115" s="848" t="s">
        <v>430</v>
      </c>
      <c r="CB115" s="848"/>
      <c r="CC115" s="848"/>
      <c r="CD115" s="848"/>
      <c r="CE115" s="848"/>
      <c r="CF115" s="936" t="s">
        <v>432</v>
      </c>
      <c r="CG115" s="937"/>
      <c r="CH115" s="937"/>
      <c r="CI115" s="937"/>
      <c r="CJ115" s="937"/>
      <c r="CK115" s="992"/>
      <c r="CL115" s="879"/>
      <c r="CM115" s="875" t="s">
        <v>451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430</v>
      </c>
      <c r="DH115" s="838"/>
      <c r="DI115" s="838"/>
      <c r="DJ115" s="838"/>
      <c r="DK115" s="839"/>
      <c r="DL115" s="840" t="s">
        <v>430</v>
      </c>
      <c r="DM115" s="838"/>
      <c r="DN115" s="838"/>
      <c r="DO115" s="838"/>
      <c r="DP115" s="839"/>
      <c r="DQ115" s="840" t="s">
        <v>430</v>
      </c>
      <c r="DR115" s="838"/>
      <c r="DS115" s="838"/>
      <c r="DT115" s="838"/>
      <c r="DU115" s="839"/>
      <c r="DV115" s="885" t="s">
        <v>434</v>
      </c>
      <c r="DW115" s="886"/>
      <c r="DX115" s="886"/>
      <c r="DY115" s="886"/>
      <c r="DZ115" s="887"/>
    </row>
    <row r="116" spans="1:130" s="226" customFormat="1" ht="26.25" customHeight="1" x14ac:dyDescent="0.2">
      <c r="A116" s="981"/>
      <c r="B116" s="982"/>
      <c r="C116" s="941" t="s">
        <v>452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430</v>
      </c>
      <c r="AB116" s="838"/>
      <c r="AC116" s="838"/>
      <c r="AD116" s="838"/>
      <c r="AE116" s="839"/>
      <c r="AF116" s="840" t="s">
        <v>436</v>
      </c>
      <c r="AG116" s="838"/>
      <c r="AH116" s="838"/>
      <c r="AI116" s="838"/>
      <c r="AJ116" s="839"/>
      <c r="AK116" s="840" t="s">
        <v>430</v>
      </c>
      <c r="AL116" s="838"/>
      <c r="AM116" s="838"/>
      <c r="AN116" s="838"/>
      <c r="AO116" s="839"/>
      <c r="AP116" s="885" t="s">
        <v>430</v>
      </c>
      <c r="AQ116" s="886"/>
      <c r="AR116" s="886"/>
      <c r="AS116" s="886"/>
      <c r="AT116" s="887"/>
      <c r="AU116" s="997"/>
      <c r="AV116" s="998"/>
      <c r="AW116" s="998"/>
      <c r="AX116" s="998"/>
      <c r="AY116" s="998"/>
      <c r="AZ116" s="924" t="s">
        <v>453</v>
      </c>
      <c r="BA116" s="925"/>
      <c r="BB116" s="925"/>
      <c r="BC116" s="925"/>
      <c r="BD116" s="925"/>
      <c r="BE116" s="925"/>
      <c r="BF116" s="925"/>
      <c r="BG116" s="925"/>
      <c r="BH116" s="925"/>
      <c r="BI116" s="925"/>
      <c r="BJ116" s="925"/>
      <c r="BK116" s="925"/>
      <c r="BL116" s="925"/>
      <c r="BM116" s="925"/>
      <c r="BN116" s="925"/>
      <c r="BO116" s="925"/>
      <c r="BP116" s="926"/>
      <c r="BQ116" s="847" t="s">
        <v>436</v>
      </c>
      <c r="BR116" s="848"/>
      <c r="BS116" s="848"/>
      <c r="BT116" s="848"/>
      <c r="BU116" s="848"/>
      <c r="BV116" s="848" t="s">
        <v>430</v>
      </c>
      <c r="BW116" s="848"/>
      <c r="BX116" s="848"/>
      <c r="BY116" s="848"/>
      <c r="BZ116" s="848"/>
      <c r="CA116" s="848" t="s">
        <v>430</v>
      </c>
      <c r="CB116" s="848"/>
      <c r="CC116" s="848"/>
      <c r="CD116" s="848"/>
      <c r="CE116" s="848"/>
      <c r="CF116" s="936" t="s">
        <v>454</v>
      </c>
      <c r="CG116" s="937"/>
      <c r="CH116" s="937"/>
      <c r="CI116" s="937"/>
      <c r="CJ116" s="937"/>
      <c r="CK116" s="992"/>
      <c r="CL116" s="879"/>
      <c r="CM116" s="882" t="s">
        <v>455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404</v>
      </c>
      <c r="DH116" s="838"/>
      <c r="DI116" s="838"/>
      <c r="DJ116" s="838"/>
      <c r="DK116" s="839"/>
      <c r="DL116" s="840" t="s">
        <v>430</v>
      </c>
      <c r="DM116" s="838"/>
      <c r="DN116" s="838"/>
      <c r="DO116" s="838"/>
      <c r="DP116" s="839"/>
      <c r="DQ116" s="840" t="s">
        <v>404</v>
      </c>
      <c r="DR116" s="838"/>
      <c r="DS116" s="838"/>
      <c r="DT116" s="838"/>
      <c r="DU116" s="839"/>
      <c r="DV116" s="885" t="s">
        <v>436</v>
      </c>
      <c r="DW116" s="886"/>
      <c r="DX116" s="886"/>
      <c r="DY116" s="886"/>
      <c r="DZ116" s="887"/>
    </row>
    <row r="117" spans="1:130" s="226" customFormat="1" ht="26.25" customHeight="1" x14ac:dyDescent="0.2">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456</v>
      </c>
      <c r="Z117" s="964"/>
      <c r="AA117" s="969">
        <v>578739</v>
      </c>
      <c r="AB117" s="970"/>
      <c r="AC117" s="970"/>
      <c r="AD117" s="970"/>
      <c r="AE117" s="971"/>
      <c r="AF117" s="972">
        <v>549980</v>
      </c>
      <c r="AG117" s="970"/>
      <c r="AH117" s="970"/>
      <c r="AI117" s="970"/>
      <c r="AJ117" s="971"/>
      <c r="AK117" s="972">
        <v>522711</v>
      </c>
      <c r="AL117" s="970"/>
      <c r="AM117" s="970"/>
      <c r="AN117" s="970"/>
      <c r="AO117" s="971"/>
      <c r="AP117" s="973"/>
      <c r="AQ117" s="974"/>
      <c r="AR117" s="974"/>
      <c r="AS117" s="974"/>
      <c r="AT117" s="975"/>
      <c r="AU117" s="997"/>
      <c r="AV117" s="998"/>
      <c r="AW117" s="998"/>
      <c r="AX117" s="998"/>
      <c r="AY117" s="998"/>
      <c r="AZ117" s="924" t="s">
        <v>457</v>
      </c>
      <c r="BA117" s="925"/>
      <c r="BB117" s="925"/>
      <c r="BC117" s="925"/>
      <c r="BD117" s="925"/>
      <c r="BE117" s="925"/>
      <c r="BF117" s="925"/>
      <c r="BG117" s="925"/>
      <c r="BH117" s="925"/>
      <c r="BI117" s="925"/>
      <c r="BJ117" s="925"/>
      <c r="BK117" s="925"/>
      <c r="BL117" s="925"/>
      <c r="BM117" s="925"/>
      <c r="BN117" s="925"/>
      <c r="BO117" s="925"/>
      <c r="BP117" s="926"/>
      <c r="BQ117" s="847" t="s">
        <v>430</v>
      </c>
      <c r="BR117" s="848"/>
      <c r="BS117" s="848"/>
      <c r="BT117" s="848"/>
      <c r="BU117" s="848"/>
      <c r="BV117" s="848" t="s">
        <v>436</v>
      </c>
      <c r="BW117" s="848"/>
      <c r="BX117" s="848"/>
      <c r="BY117" s="848"/>
      <c r="BZ117" s="848"/>
      <c r="CA117" s="848" t="s">
        <v>404</v>
      </c>
      <c r="CB117" s="848"/>
      <c r="CC117" s="848"/>
      <c r="CD117" s="848"/>
      <c r="CE117" s="848"/>
      <c r="CF117" s="936" t="s">
        <v>434</v>
      </c>
      <c r="CG117" s="937"/>
      <c r="CH117" s="937"/>
      <c r="CI117" s="937"/>
      <c r="CJ117" s="937"/>
      <c r="CK117" s="992"/>
      <c r="CL117" s="879"/>
      <c r="CM117" s="882" t="s">
        <v>458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129</v>
      </c>
      <c r="DH117" s="838"/>
      <c r="DI117" s="838"/>
      <c r="DJ117" s="838"/>
      <c r="DK117" s="839"/>
      <c r="DL117" s="840" t="s">
        <v>404</v>
      </c>
      <c r="DM117" s="838"/>
      <c r="DN117" s="838"/>
      <c r="DO117" s="838"/>
      <c r="DP117" s="839"/>
      <c r="DQ117" s="840" t="s">
        <v>430</v>
      </c>
      <c r="DR117" s="838"/>
      <c r="DS117" s="838"/>
      <c r="DT117" s="838"/>
      <c r="DU117" s="839"/>
      <c r="DV117" s="885" t="s">
        <v>430</v>
      </c>
      <c r="DW117" s="886"/>
      <c r="DX117" s="886"/>
      <c r="DY117" s="886"/>
      <c r="DZ117" s="887"/>
    </row>
    <row r="118" spans="1:130" s="226" customFormat="1" ht="26.25" customHeight="1" x14ac:dyDescent="0.2">
      <c r="A118" s="962" t="s">
        <v>425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423</v>
      </c>
      <c r="AB118" s="963"/>
      <c r="AC118" s="963"/>
      <c r="AD118" s="963"/>
      <c r="AE118" s="964"/>
      <c r="AF118" s="965" t="s">
        <v>297</v>
      </c>
      <c r="AG118" s="963"/>
      <c r="AH118" s="963"/>
      <c r="AI118" s="963"/>
      <c r="AJ118" s="964"/>
      <c r="AK118" s="965" t="s">
        <v>296</v>
      </c>
      <c r="AL118" s="963"/>
      <c r="AM118" s="963"/>
      <c r="AN118" s="963"/>
      <c r="AO118" s="964"/>
      <c r="AP118" s="966" t="s">
        <v>424</v>
      </c>
      <c r="AQ118" s="967"/>
      <c r="AR118" s="967"/>
      <c r="AS118" s="967"/>
      <c r="AT118" s="968"/>
      <c r="AU118" s="997"/>
      <c r="AV118" s="998"/>
      <c r="AW118" s="998"/>
      <c r="AX118" s="998"/>
      <c r="AY118" s="998"/>
      <c r="AZ118" s="940" t="s">
        <v>459</v>
      </c>
      <c r="BA118" s="941"/>
      <c r="BB118" s="941"/>
      <c r="BC118" s="941"/>
      <c r="BD118" s="941"/>
      <c r="BE118" s="941"/>
      <c r="BF118" s="941"/>
      <c r="BG118" s="941"/>
      <c r="BH118" s="941"/>
      <c r="BI118" s="941"/>
      <c r="BJ118" s="941"/>
      <c r="BK118" s="941"/>
      <c r="BL118" s="941"/>
      <c r="BM118" s="941"/>
      <c r="BN118" s="941"/>
      <c r="BO118" s="941"/>
      <c r="BP118" s="942"/>
      <c r="BQ118" s="943" t="s">
        <v>404</v>
      </c>
      <c r="BR118" s="906"/>
      <c r="BS118" s="906"/>
      <c r="BT118" s="906"/>
      <c r="BU118" s="906"/>
      <c r="BV118" s="906" t="s">
        <v>436</v>
      </c>
      <c r="BW118" s="906"/>
      <c r="BX118" s="906"/>
      <c r="BY118" s="906"/>
      <c r="BZ118" s="906"/>
      <c r="CA118" s="906" t="s">
        <v>430</v>
      </c>
      <c r="CB118" s="906"/>
      <c r="CC118" s="906"/>
      <c r="CD118" s="906"/>
      <c r="CE118" s="906"/>
      <c r="CF118" s="936" t="s">
        <v>404</v>
      </c>
      <c r="CG118" s="937"/>
      <c r="CH118" s="937"/>
      <c r="CI118" s="937"/>
      <c r="CJ118" s="937"/>
      <c r="CK118" s="992"/>
      <c r="CL118" s="879"/>
      <c r="CM118" s="882" t="s">
        <v>460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434</v>
      </c>
      <c r="DH118" s="838"/>
      <c r="DI118" s="838"/>
      <c r="DJ118" s="838"/>
      <c r="DK118" s="839"/>
      <c r="DL118" s="840" t="s">
        <v>430</v>
      </c>
      <c r="DM118" s="838"/>
      <c r="DN118" s="838"/>
      <c r="DO118" s="838"/>
      <c r="DP118" s="839"/>
      <c r="DQ118" s="840" t="s">
        <v>404</v>
      </c>
      <c r="DR118" s="838"/>
      <c r="DS118" s="838"/>
      <c r="DT118" s="838"/>
      <c r="DU118" s="839"/>
      <c r="DV118" s="885" t="s">
        <v>430</v>
      </c>
      <c r="DW118" s="886"/>
      <c r="DX118" s="886"/>
      <c r="DY118" s="886"/>
      <c r="DZ118" s="887"/>
    </row>
    <row r="119" spans="1:130" s="226" customFormat="1" ht="26.25" customHeight="1" x14ac:dyDescent="0.2">
      <c r="A119" s="876" t="s">
        <v>428</v>
      </c>
      <c r="B119" s="877"/>
      <c r="C119" s="952" t="s">
        <v>429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430</v>
      </c>
      <c r="AB119" s="956"/>
      <c r="AC119" s="956"/>
      <c r="AD119" s="956"/>
      <c r="AE119" s="957"/>
      <c r="AF119" s="958" t="s">
        <v>430</v>
      </c>
      <c r="AG119" s="956"/>
      <c r="AH119" s="956"/>
      <c r="AI119" s="956"/>
      <c r="AJ119" s="957"/>
      <c r="AK119" s="958" t="s">
        <v>430</v>
      </c>
      <c r="AL119" s="956"/>
      <c r="AM119" s="956"/>
      <c r="AN119" s="956"/>
      <c r="AO119" s="957"/>
      <c r="AP119" s="959" t="s">
        <v>404</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461</v>
      </c>
      <c r="BP119" s="939"/>
      <c r="BQ119" s="943">
        <v>3591688</v>
      </c>
      <c r="BR119" s="906"/>
      <c r="BS119" s="906"/>
      <c r="BT119" s="906"/>
      <c r="BU119" s="906"/>
      <c r="BV119" s="906">
        <v>3373745</v>
      </c>
      <c r="BW119" s="906"/>
      <c r="BX119" s="906"/>
      <c r="BY119" s="906"/>
      <c r="BZ119" s="906"/>
      <c r="CA119" s="906">
        <v>3028329</v>
      </c>
      <c r="CB119" s="906"/>
      <c r="CC119" s="906"/>
      <c r="CD119" s="906"/>
      <c r="CE119" s="906"/>
      <c r="CF119" s="804"/>
      <c r="CG119" s="805"/>
      <c r="CH119" s="805"/>
      <c r="CI119" s="805"/>
      <c r="CJ119" s="895"/>
      <c r="CK119" s="993"/>
      <c r="CL119" s="881"/>
      <c r="CM119" s="899" t="s">
        <v>462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436</v>
      </c>
      <c r="DH119" s="821"/>
      <c r="DI119" s="821"/>
      <c r="DJ119" s="821"/>
      <c r="DK119" s="822"/>
      <c r="DL119" s="823" t="s">
        <v>434</v>
      </c>
      <c r="DM119" s="821"/>
      <c r="DN119" s="821"/>
      <c r="DO119" s="821"/>
      <c r="DP119" s="822"/>
      <c r="DQ119" s="823" t="s">
        <v>430</v>
      </c>
      <c r="DR119" s="821"/>
      <c r="DS119" s="821"/>
      <c r="DT119" s="821"/>
      <c r="DU119" s="822"/>
      <c r="DV119" s="909" t="s">
        <v>434</v>
      </c>
      <c r="DW119" s="910"/>
      <c r="DX119" s="910"/>
      <c r="DY119" s="910"/>
      <c r="DZ119" s="911"/>
    </row>
    <row r="120" spans="1:130" s="226" customFormat="1" ht="26.25" customHeight="1" x14ac:dyDescent="0.2">
      <c r="A120" s="878"/>
      <c r="B120" s="879"/>
      <c r="C120" s="882" t="s">
        <v>435</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445</v>
      </c>
      <c r="AB120" s="838"/>
      <c r="AC120" s="838"/>
      <c r="AD120" s="838"/>
      <c r="AE120" s="839"/>
      <c r="AF120" s="840" t="s">
        <v>430</v>
      </c>
      <c r="AG120" s="838"/>
      <c r="AH120" s="838"/>
      <c r="AI120" s="838"/>
      <c r="AJ120" s="839"/>
      <c r="AK120" s="840" t="s">
        <v>430</v>
      </c>
      <c r="AL120" s="838"/>
      <c r="AM120" s="838"/>
      <c r="AN120" s="838"/>
      <c r="AO120" s="839"/>
      <c r="AP120" s="885" t="s">
        <v>404</v>
      </c>
      <c r="AQ120" s="886"/>
      <c r="AR120" s="886"/>
      <c r="AS120" s="886"/>
      <c r="AT120" s="887"/>
      <c r="AU120" s="944" t="s">
        <v>463</v>
      </c>
      <c r="AV120" s="945"/>
      <c r="AW120" s="945"/>
      <c r="AX120" s="945"/>
      <c r="AY120" s="946"/>
      <c r="AZ120" s="921" t="s">
        <v>464</v>
      </c>
      <c r="BA120" s="868"/>
      <c r="BB120" s="868"/>
      <c r="BC120" s="868"/>
      <c r="BD120" s="868"/>
      <c r="BE120" s="868"/>
      <c r="BF120" s="868"/>
      <c r="BG120" s="868"/>
      <c r="BH120" s="868"/>
      <c r="BI120" s="868"/>
      <c r="BJ120" s="868"/>
      <c r="BK120" s="868"/>
      <c r="BL120" s="868"/>
      <c r="BM120" s="868"/>
      <c r="BN120" s="868"/>
      <c r="BO120" s="868"/>
      <c r="BP120" s="869"/>
      <c r="BQ120" s="922">
        <v>2240882</v>
      </c>
      <c r="BR120" s="903"/>
      <c r="BS120" s="903"/>
      <c r="BT120" s="903"/>
      <c r="BU120" s="903"/>
      <c r="BV120" s="903">
        <v>2388754</v>
      </c>
      <c r="BW120" s="903"/>
      <c r="BX120" s="903"/>
      <c r="BY120" s="903"/>
      <c r="BZ120" s="903"/>
      <c r="CA120" s="903">
        <v>2284864</v>
      </c>
      <c r="CB120" s="903"/>
      <c r="CC120" s="903"/>
      <c r="CD120" s="903"/>
      <c r="CE120" s="903"/>
      <c r="CF120" s="927">
        <v>142.4</v>
      </c>
      <c r="CG120" s="928"/>
      <c r="CH120" s="928"/>
      <c r="CI120" s="928"/>
      <c r="CJ120" s="928"/>
      <c r="CK120" s="929" t="s">
        <v>465</v>
      </c>
      <c r="CL120" s="913"/>
      <c r="CM120" s="913"/>
      <c r="CN120" s="913"/>
      <c r="CO120" s="914"/>
      <c r="CP120" s="933" t="s">
        <v>466</v>
      </c>
      <c r="CQ120" s="934"/>
      <c r="CR120" s="934"/>
      <c r="CS120" s="934"/>
      <c r="CT120" s="934"/>
      <c r="CU120" s="934"/>
      <c r="CV120" s="934"/>
      <c r="CW120" s="934"/>
      <c r="CX120" s="934"/>
      <c r="CY120" s="934"/>
      <c r="CZ120" s="934"/>
      <c r="DA120" s="934"/>
      <c r="DB120" s="934"/>
      <c r="DC120" s="934"/>
      <c r="DD120" s="934"/>
      <c r="DE120" s="934"/>
      <c r="DF120" s="935"/>
      <c r="DG120" s="922">
        <v>681064</v>
      </c>
      <c r="DH120" s="903"/>
      <c r="DI120" s="903"/>
      <c r="DJ120" s="903"/>
      <c r="DK120" s="903"/>
      <c r="DL120" s="903">
        <v>745709</v>
      </c>
      <c r="DM120" s="903"/>
      <c r="DN120" s="903"/>
      <c r="DO120" s="903"/>
      <c r="DP120" s="903"/>
      <c r="DQ120" s="903">
        <v>869079</v>
      </c>
      <c r="DR120" s="903"/>
      <c r="DS120" s="903"/>
      <c r="DT120" s="903"/>
      <c r="DU120" s="903"/>
      <c r="DV120" s="904">
        <v>54.1</v>
      </c>
      <c r="DW120" s="904"/>
      <c r="DX120" s="904"/>
      <c r="DY120" s="904"/>
      <c r="DZ120" s="905"/>
    </row>
    <row r="121" spans="1:130" s="226" customFormat="1" ht="26.25" customHeight="1" x14ac:dyDescent="0.2">
      <c r="A121" s="878"/>
      <c r="B121" s="879"/>
      <c r="C121" s="924" t="s">
        <v>467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430</v>
      </c>
      <c r="AB121" s="838"/>
      <c r="AC121" s="838"/>
      <c r="AD121" s="838"/>
      <c r="AE121" s="839"/>
      <c r="AF121" s="840" t="s">
        <v>430</v>
      </c>
      <c r="AG121" s="838"/>
      <c r="AH121" s="838"/>
      <c r="AI121" s="838"/>
      <c r="AJ121" s="839"/>
      <c r="AK121" s="840" t="s">
        <v>129</v>
      </c>
      <c r="AL121" s="838"/>
      <c r="AM121" s="838"/>
      <c r="AN121" s="838"/>
      <c r="AO121" s="839"/>
      <c r="AP121" s="885" t="s">
        <v>129</v>
      </c>
      <c r="AQ121" s="886"/>
      <c r="AR121" s="886"/>
      <c r="AS121" s="886"/>
      <c r="AT121" s="887"/>
      <c r="AU121" s="947"/>
      <c r="AV121" s="948"/>
      <c r="AW121" s="948"/>
      <c r="AX121" s="948"/>
      <c r="AY121" s="949"/>
      <c r="AZ121" s="875" t="s">
        <v>468</v>
      </c>
      <c r="BA121" s="808"/>
      <c r="BB121" s="808"/>
      <c r="BC121" s="808"/>
      <c r="BD121" s="808"/>
      <c r="BE121" s="808"/>
      <c r="BF121" s="808"/>
      <c r="BG121" s="808"/>
      <c r="BH121" s="808"/>
      <c r="BI121" s="808"/>
      <c r="BJ121" s="808"/>
      <c r="BK121" s="808"/>
      <c r="BL121" s="808"/>
      <c r="BM121" s="808"/>
      <c r="BN121" s="808"/>
      <c r="BO121" s="808"/>
      <c r="BP121" s="809"/>
      <c r="BQ121" s="847" t="s">
        <v>445</v>
      </c>
      <c r="BR121" s="848"/>
      <c r="BS121" s="848"/>
      <c r="BT121" s="848"/>
      <c r="BU121" s="848"/>
      <c r="BV121" s="848" t="s">
        <v>434</v>
      </c>
      <c r="BW121" s="848"/>
      <c r="BX121" s="848"/>
      <c r="BY121" s="848"/>
      <c r="BZ121" s="848"/>
      <c r="CA121" s="848" t="s">
        <v>430</v>
      </c>
      <c r="CB121" s="848"/>
      <c r="CC121" s="848"/>
      <c r="CD121" s="848"/>
      <c r="CE121" s="848"/>
      <c r="CF121" s="936" t="s">
        <v>454</v>
      </c>
      <c r="CG121" s="937"/>
      <c r="CH121" s="937"/>
      <c r="CI121" s="937"/>
      <c r="CJ121" s="937"/>
      <c r="CK121" s="930"/>
      <c r="CL121" s="916"/>
      <c r="CM121" s="916"/>
      <c r="CN121" s="916"/>
      <c r="CO121" s="917"/>
      <c r="CP121" s="896" t="s">
        <v>469</v>
      </c>
      <c r="CQ121" s="897"/>
      <c r="CR121" s="897"/>
      <c r="CS121" s="897"/>
      <c r="CT121" s="897"/>
      <c r="CU121" s="897"/>
      <c r="CV121" s="897"/>
      <c r="CW121" s="897"/>
      <c r="CX121" s="897"/>
      <c r="CY121" s="897"/>
      <c r="CZ121" s="897"/>
      <c r="DA121" s="897"/>
      <c r="DB121" s="897"/>
      <c r="DC121" s="897"/>
      <c r="DD121" s="897"/>
      <c r="DE121" s="897"/>
      <c r="DF121" s="898"/>
      <c r="DG121" s="847">
        <v>36920</v>
      </c>
      <c r="DH121" s="848"/>
      <c r="DI121" s="848"/>
      <c r="DJ121" s="848"/>
      <c r="DK121" s="848"/>
      <c r="DL121" s="848">
        <v>36074</v>
      </c>
      <c r="DM121" s="848"/>
      <c r="DN121" s="848"/>
      <c r="DO121" s="848"/>
      <c r="DP121" s="848"/>
      <c r="DQ121" s="848">
        <v>30823</v>
      </c>
      <c r="DR121" s="848"/>
      <c r="DS121" s="848"/>
      <c r="DT121" s="848"/>
      <c r="DU121" s="848"/>
      <c r="DV121" s="854">
        <v>1.9</v>
      </c>
      <c r="DW121" s="854"/>
      <c r="DX121" s="854"/>
      <c r="DY121" s="854"/>
      <c r="DZ121" s="855"/>
    </row>
    <row r="122" spans="1:130" s="226" customFormat="1" ht="26.25" customHeight="1" x14ac:dyDescent="0.2">
      <c r="A122" s="878"/>
      <c r="B122" s="879"/>
      <c r="C122" s="882" t="s">
        <v>448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430</v>
      </c>
      <c r="AB122" s="838"/>
      <c r="AC122" s="838"/>
      <c r="AD122" s="838"/>
      <c r="AE122" s="839"/>
      <c r="AF122" s="840" t="s">
        <v>129</v>
      </c>
      <c r="AG122" s="838"/>
      <c r="AH122" s="838"/>
      <c r="AI122" s="838"/>
      <c r="AJ122" s="839"/>
      <c r="AK122" s="840" t="s">
        <v>404</v>
      </c>
      <c r="AL122" s="838"/>
      <c r="AM122" s="838"/>
      <c r="AN122" s="838"/>
      <c r="AO122" s="839"/>
      <c r="AP122" s="885" t="s">
        <v>430</v>
      </c>
      <c r="AQ122" s="886"/>
      <c r="AR122" s="886"/>
      <c r="AS122" s="886"/>
      <c r="AT122" s="887"/>
      <c r="AU122" s="947"/>
      <c r="AV122" s="948"/>
      <c r="AW122" s="948"/>
      <c r="AX122" s="948"/>
      <c r="AY122" s="949"/>
      <c r="AZ122" s="940" t="s">
        <v>470</v>
      </c>
      <c r="BA122" s="941"/>
      <c r="BB122" s="941"/>
      <c r="BC122" s="941"/>
      <c r="BD122" s="941"/>
      <c r="BE122" s="941"/>
      <c r="BF122" s="941"/>
      <c r="BG122" s="941"/>
      <c r="BH122" s="941"/>
      <c r="BI122" s="941"/>
      <c r="BJ122" s="941"/>
      <c r="BK122" s="941"/>
      <c r="BL122" s="941"/>
      <c r="BM122" s="941"/>
      <c r="BN122" s="941"/>
      <c r="BO122" s="941"/>
      <c r="BP122" s="942"/>
      <c r="BQ122" s="943">
        <v>2681464</v>
      </c>
      <c r="BR122" s="906"/>
      <c r="BS122" s="906"/>
      <c r="BT122" s="906"/>
      <c r="BU122" s="906"/>
      <c r="BV122" s="906">
        <v>2572393</v>
      </c>
      <c r="BW122" s="906"/>
      <c r="BX122" s="906"/>
      <c r="BY122" s="906"/>
      <c r="BZ122" s="906"/>
      <c r="CA122" s="906">
        <v>2373171</v>
      </c>
      <c r="CB122" s="906"/>
      <c r="CC122" s="906"/>
      <c r="CD122" s="906"/>
      <c r="CE122" s="906"/>
      <c r="CF122" s="907">
        <v>147.9</v>
      </c>
      <c r="CG122" s="908"/>
      <c r="CH122" s="908"/>
      <c r="CI122" s="908"/>
      <c r="CJ122" s="908"/>
      <c r="CK122" s="930"/>
      <c r="CL122" s="916"/>
      <c r="CM122" s="916"/>
      <c r="CN122" s="916"/>
      <c r="CO122" s="917"/>
      <c r="CP122" s="896"/>
      <c r="CQ122" s="897"/>
      <c r="CR122" s="897"/>
      <c r="CS122" s="897"/>
      <c r="CT122" s="897"/>
      <c r="CU122" s="897"/>
      <c r="CV122" s="897"/>
      <c r="CW122" s="897"/>
      <c r="CX122" s="897"/>
      <c r="CY122" s="897"/>
      <c r="CZ122" s="897"/>
      <c r="DA122" s="897"/>
      <c r="DB122" s="897"/>
      <c r="DC122" s="897"/>
      <c r="DD122" s="897"/>
      <c r="DE122" s="897"/>
      <c r="DF122" s="898"/>
      <c r="DG122" s="847"/>
      <c r="DH122" s="848"/>
      <c r="DI122" s="848"/>
      <c r="DJ122" s="848"/>
      <c r="DK122" s="848"/>
      <c r="DL122" s="848"/>
      <c r="DM122" s="848"/>
      <c r="DN122" s="848"/>
      <c r="DO122" s="848"/>
      <c r="DP122" s="848"/>
      <c r="DQ122" s="848"/>
      <c r="DR122" s="848"/>
      <c r="DS122" s="848"/>
      <c r="DT122" s="848"/>
      <c r="DU122" s="848"/>
      <c r="DV122" s="854"/>
      <c r="DW122" s="854"/>
      <c r="DX122" s="854"/>
      <c r="DY122" s="854"/>
      <c r="DZ122" s="855"/>
    </row>
    <row r="123" spans="1:130" s="226" customFormat="1" ht="26.25" customHeight="1" x14ac:dyDescent="0.2">
      <c r="A123" s="878"/>
      <c r="B123" s="879"/>
      <c r="C123" s="882" t="s">
        <v>455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129</v>
      </c>
      <c r="AB123" s="838"/>
      <c r="AC123" s="838"/>
      <c r="AD123" s="838"/>
      <c r="AE123" s="839"/>
      <c r="AF123" s="840" t="s">
        <v>430</v>
      </c>
      <c r="AG123" s="838"/>
      <c r="AH123" s="838"/>
      <c r="AI123" s="838"/>
      <c r="AJ123" s="839"/>
      <c r="AK123" s="840" t="s">
        <v>445</v>
      </c>
      <c r="AL123" s="838"/>
      <c r="AM123" s="838"/>
      <c r="AN123" s="838"/>
      <c r="AO123" s="839"/>
      <c r="AP123" s="885" t="s">
        <v>436</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471</v>
      </c>
      <c r="BP123" s="939"/>
      <c r="BQ123" s="893">
        <v>4922346</v>
      </c>
      <c r="BR123" s="894"/>
      <c r="BS123" s="894"/>
      <c r="BT123" s="894"/>
      <c r="BU123" s="894"/>
      <c r="BV123" s="894">
        <v>4961147</v>
      </c>
      <c r="BW123" s="894"/>
      <c r="BX123" s="894"/>
      <c r="BY123" s="894"/>
      <c r="BZ123" s="894"/>
      <c r="CA123" s="894">
        <v>4658035</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x14ac:dyDescent="0.25">
      <c r="A124" s="878"/>
      <c r="B124" s="879"/>
      <c r="C124" s="882" t="s">
        <v>458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436</v>
      </c>
      <c r="AB124" s="838"/>
      <c r="AC124" s="838"/>
      <c r="AD124" s="838"/>
      <c r="AE124" s="839"/>
      <c r="AF124" s="840" t="s">
        <v>436</v>
      </c>
      <c r="AG124" s="838"/>
      <c r="AH124" s="838"/>
      <c r="AI124" s="838"/>
      <c r="AJ124" s="839"/>
      <c r="AK124" s="840" t="s">
        <v>430</v>
      </c>
      <c r="AL124" s="838"/>
      <c r="AM124" s="838"/>
      <c r="AN124" s="838"/>
      <c r="AO124" s="839"/>
      <c r="AP124" s="885" t="s">
        <v>436</v>
      </c>
      <c r="AQ124" s="886"/>
      <c r="AR124" s="886"/>
      <c r="AS124" s="886"/>
      <c r="AT124" s="887"/>
      <c r="AU124" s="888" t="s">
        <v>472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454</v>
      </c>
      <c r="BR124" s="892"/>
      <c r="BS124" s="892"/>
      <c r="BT124" s="892"/>
      <c r="BU124" s="892"/>
      <c r="BV124" s="892" t="s">
        <v>430</v>
      </c>
      <c r="BW124" s="892"/>
      <c r="BX124" s="892"/>
      <c r="BY124" s="892"/>
      <c r="BZ124" s="892"/>
      <c r="CA124" s="892" t="s">
        <v>430</v>
      </c>
      <c r="CB124" s="892"/>
      <c r="CC124" s="892"/>
      <c r="CD124" s="892"/>
      <c r="CE124" s="892"/>
      <c r="CF124" s="782"/>
      <c r="CG124" s="783"/>
      <c r="CH124" s="783"/>
      <c r="CI124" s="783"/>
      <c r="CJ124" s="923"/>
      <c r="CK124" s="931"/>
      <c r="CL124" s="931"/>
      <c r="CM124" s="931"/>
      <c r="CN124" s="931"/>
      <c r="CO124" s="932"/>
      <c r="CP124" s="896" t="s">
        <v>473</v>
      </c>
      <c r="CQ124" s="897"/>
      <c r="CR124" s="897"/>
      <c r="CS124" s="897"/>
      <c r="CT124" s="897"/>
      <c r="CU124" s="897"/>
      <c r="CV124" s="897"/>
      <c r="CW124" s="897"/>
      <c r="CX124" s="897"/>
      <c r="CY124" s="897"/>
      <c r="CZ124" s="897"/>
      <c r="DA124" s="897"/>
      <c r="DB124" s="897"/>
      <c r="DC124" s="897"/>
      <c r="DD124" s="897"/>
      <c r="DE124" s="897"/>
      <c r="DF124" s="898"/>
      <c r="DG124" s="820" t="s">
        <v>445</v>
      </c>
      <c r="DH124" s="821"/>
      <c r="DI124" s="821"/>
      <c r="DJ124" s="821"/>
      <c r="DK124" s="822"/>
      <c r="DL124" s="823" t="s">
        <v>445</v>
      </c>
      <c r="DM124" s="821"/>
      <c r="DN124" s="821"/>
      <c r="DO124" s="821"/>
      <c r="DP124" s="822"/>
      <c r="DQ124" s="823" t="s">
        <v>445</v>
      </c>
      <c r="DR124" s="821"/>
      <c r="DS124" s="821"/>
      <c r="DT124" s="821"/>
      <c r="DU124" s="822"/>
      <c r="DV124" s="909" t="s">
        <v>445</v>
      </c>
      <c r="DW124" s="910"/>
      <c r="DX124" s="910"/>
      <c r="DY124" s="910"/>
      <c r="DZ124" s="911"/>
    </row>
    <row r="125" spans="1:130" s="226" customFormat="1" ht="26.25" customHeight="1" x14ac:dyDescent="0.2">
      <c r="A125" s="878"/>
      <c r="B125" s="879"/>
      <c r="C125" s="882" t="s">
        <v>460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445</v>
      </c>
      <c r="AB125" s="838"/>
      <c r="AC125" s="838"/>
      <c r="AD125" s="838"/>
      <c r="AE125" s="839"/>
      <c r="AF125" s="840" t="s">
        <v>430</v>
      </c>
      <c r="AG125" s="838"/>
      <c r="AH125" s="838"/>
      <c r="AI125" s="838"/>
      <c r="AJ125" s="839"/>
      <c r="AK125" s="840" t="s">
        <v>445</v>
      </c>
      <c r="AL125" s="838"/>
      <c r="AM125" s="838"/>
      <c r="AN125" s="838"/>
      <c r="AO125" s="839"/>
      <c r="AP125" s="885" t="s">
        <v>404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474</v>
      </c>
      <c r="CL125" s="913"/>
      <c r="CM125" s="913"/>
      <c r="CN125" s="913"/>
      <c r="CO125" s="914"/>
      <c r="CP125" s="921" t="s">
        <v>475</v>
      </c>
      <c r="CQ125" s="868"/>
      <c r="CR125" s="868"/>
      <c r="CS125" s="868"/>
      <c r="CT125" s="868"/>
      <c r="CU125" s="868"/>
      <c r="CV125" s="868"/>
      <c r="CW125" s="868"/>
      <c r="CX125" s="868"/>
      <c r="CY125" s="868"/>
      <c r="CZ125" s="868"/>
      <c r="DA125" s="868"/>
      <c r="DB125" s="868"/>
      <c r="DC125" s="868"/>
      <c r="DD125" s="868"/>
      <c r="DE125" s="868"/>
      <c r="DF125" s="869"/>
      <c r="DG125" s="922" t="s">
        <v>445</v>
      </c>
      <c r="DH125" s="903"/>
      <c r="DI125" s="903"/>
      <c r="DJ125" s="903"/>
      <c r="DK125" s="903"/>
      <c r="DL125" s="903" t="s">
        <v>445</v>
      </c>
      <c r="DM125" s="903"/>
      <c r="DN125" s="903"/>
      <c r="DO125" s="903"/>
      <c r="DP125" s="903"/>
      <c r="DQ125" s="903" t="s">
        <v>404</v>
      </c>
      <c r="DR125" s="903"/>
      <c r="DS125" s="903"/>
      <c r="DT125" s="903"/>
      <c r="DU125" s="903"/>
      <c r="DV125" s="904" t="s">
        <v>445</v>
      </c>
      <c r="DW125" s="904"/>
      <c r="DX125" s="904"/>
      <c r="DY125" s="904"/>
      <c r="DZ125" s="905"/>
    </row>
    <row r="126" spans="1:130" s="226" customFormat="1" ht="26.25" customHeight="1" thickBot="1" x14ac:dyDescent="0.25">
      <c r="A126" s="878"/>
      <c r="B126" s="879"/>
      <c r="C126" s="882" t="s">
        <v>462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445</v>
      </c>
      <c r="AB126" s="838"/>
      <c r="AC126" s="838"/>
      <c r="AD126" s="838"/>
      <c r="AE126" s="839"/>
      <c r="AF126" s="840" t="s">
        <v>454</v>
      </c>
      <c r="AG126" s="838"/>
      <c r="AH126" s="838"/>
      <c r="AI126" s="838"/>
      <c r="AJ126" s="839"/>
      <c r="AK126" s="840" t="s">
        <v>445</v>
      </c>
      <c r="AL126" s="838"/>
      <c r="AM126" s="838"/>
      <c r="AN126" s="838"/>
      <c r="AO126" s="839"/>
      <c r="AP126" s="885" t="s">
        <v>445</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5" t="s">
        <v>476</v>
      </c>
      <c r="CQ126" s="808"/>
      <c r="CR126" s="808"/>
      <c r="CS126" s="808"/>
      <c r="CT126" s="808"/>
      <c r="CU126" s="808"/>
      <c r="CV126" s="808"/>
      <c r="CW126" s="808"/>
      <c r="CX126" s="808"/>
      <c r="CY126" s="808"/>
      <c r="CZ126" s="808"/>
      <c r="DA126" s="808"/>
      <c r="DB126" s="808"/>
      <c r="DC126" s="808"/>
      <c r="DD126" s="808"/>
      <c r="DE126" s="808"/>
      <c r="DF126" s="809"/>
      <c r="DG126" s="847" t="s">
        <v>430</v>
      </c>
      <c r="DH126" s="848"/>
      <c r="DI126" s="848"/>
      <c r="DJ126" s="848"/>
      <c r="DK126" s="848"/>
      <c r="DL126" s="848" t="s">
        <v>445</v>
      </c>
      <c r="DM126" s="848"/>
      <c r="DN126" s="848"/>
      <c r="DO126" s="848"/>
      <c r="DP126" s="848"/>
      <c r="DQ126" s="848" t="s">
        <v>445</v>
      </c>
      <c r="DR126" s="848"/>
      <c r="DS126" s="848"/>
      <c r="DT126" s="848"/>
      <c r="DU126" s="848"/>
      <c r="DV126" s="854" t="s">
        <v>404</v>
      </c>
      <c r="DW126" s="854"/>
      <c r="DX126" s="854"/>
      <c r="DY126" s="854"/>
      <c r="DZ126" s="855"/>
    </row>
    <row r="127" spans="1:130" s="226" customFormat="1" ht="26.25" customHeight="1" x14ac:dyDescent="0.2">
      <c r="A127" s="880"/>
      <c r="B127" s="881"/>
      <c r="C127" s="899" t="s">
        <v>477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445</v>
      </c>
      <c r="AB127" s="838"/>
      <c r="AC127" s="838"/>
      <c r="AD127" s="838"/>
      <c r="AE127" s="839"/>
      <c r="AF127" s="840" t="s">
        <v>445</v>
      </c>
      <c r="AG127" s="838"/>
      <c r="AH127" s="838"/>
      <c r="AI127" s="838"/>
      <c r="AJ127" s="839"/>
      <c r="AK127" s="840" t="s">
        <v>445</v>
      </c>
      <c r="AL127" s="838"/>
      <c r="AM127" s="838"/>
      <c r="AN127" s="838"/>
      <c r="AO127" s="839"/>
      <c r="AP127" s="885" t="s">
        <v>445</v>
      </c>
      <c r="AQ127" s="886"/>
      <c r="AR127" s="886"/>
      <c r="AS127" s="886"/>
      <c r="AT127" s="887"/>
      <c r="AU127" s="262"/>
      <c r="AV127" s="262"/>
      <c r="AW127" s="262"/>
      <c r="AX127" s="902" t="s">
        <v>478</v>
      </c>
      <c r="AY127" s="872"/>
      <c r="AZ127" s="872"/>
      <c r="BA127" s="872"/>
      <c r="BB127" s="872"/>
      <c r="BC127" s="872"/>
      <c r="BD127" s="872"/>
      <c r="BE127" s="873"/>
      <c r="BF127" s="871" t="s">
        <v>479</v>
      </c>
      <c r="BG127" s="872"/>
      <c r="BH127" s="872"/>
      <c r="BI127" s="872"/>
      <c r="BJ127" s="872"/>
      <c r="BK127" s="872"/>
      <c r="BL127" s="873"/>
      <c r="BM127" s="871" t="s">
        <v>480</v>
      </c>
      <c r="BN127" s="872"/>
      <c r="BO127" s="872"/>
      <c r="BP127" s="872"/>
      <c r="BQ127" s="872"/>
      <c r="BR127" s="872"/>
      <c r="BS127" s="873"/>
      <c r="BT127" s="871" t="s">
        <v>481</v>
      </c>
      <c r="BU127" s="872"/>
      <c r="BV127" s="872"/>
      <c r="BW127" s="872"/>
      <c r="BX127" s="872"/>
      <c r="BY127" s="872"/>
      <c r="BZ127" s="874"/>
      <c r="CA127" s="262"/>
      <c r="CB127" s="262"/>
      <c r="CC127" s="262"/>
      <c r="CD127" s="263"/>
      <c r="CE127" s="263"/>
      <c r="CF127" s="263"/>
      <c r="CG127" s="260"/>
      <c r="CH127" s="260"/>
      <c r="CI127" s="260"/>
      <c r="CJ127" s="261"/>
      <c r="CK127" s="915"/>
      <c r="CL127" s="916"/>
      <c r="CM127" s="916"/>
      <c r="CN127" s="916"/>
      <c r="CO127" s="917"/>
      <c r="CP127" s="875" t="s">
        <v>482</v>
      </c>
      <c r="CQ127" s="808"/>
      <c r="CR127" s="808"/>
      <c r="CS127" s="808"/>
      <c r="CT127" s="808"/>
      <c r="CU127" s="808"/>
      <c r="CV127" s="808"/>
      <c r="CW127" s="808"/>
      <c r="CX127" s="808"/>
      <c r="CY127" s="808"/>
      <c r="CZ127" s="808"/>
      <c r="DA127" s="808"/>
      <c r="DB127" s="808"/>
      <c r="DC127" s="808"/>
      <c r="DD127" s="808"/>
      <c r="DE127" s="808"/>
      <c r="DF127" s="809"/>
      <c r="DG127" s="847" t="s">
        <v>445</v>
      </c>
      <c r="DH127" s="848"/>
      <c r="DI127" s="848"/>
      <c r="DJ127" s="848"/>
      <c r="DK127" s="848"/>
      <c r="DL127" s="848" t="s">
        <v>129</v>
      </c>
      <c r="DM127" s="848"/>
      <c r="DN127" s="848"/>
      <c r="DO127" s="848"/>
      <c r="DP127" s="848"/>
      <c r="DQ127" s="848" t="s">
        <v>445</v>
      </c>
      <c r="DR127" s="848"/>
      <c r="DS127" s="848"/>
      <c r="DT127" s="848"/>
      <c r="DU127" s="848"/>
      <c r="DV127" s="854" t="s">
        <v>404</v>
      </c>
      <c r="DW127" s="854"/>
      <c r="DX127" s="854"/>
      <c r="DY127" s="854"/>
      <c r="DZ127" s="855"/>
    </row>
    <row r="128" spans="1:130" s="226" customFormat="1" ht="26.25" customHeight="1" thickBot="1" x14ac:dyDescent="0.25">
      <c r="A128" s="856" t="s">
        <v>483</v>
      </c>
      <c r="B128" s="857"/>
      <c r="C128" s="857"/>
      <c r="D128" s="857"/>
      <c r="E128" s="857"/>
      <c r="F128" s="857"/>
      <c r="G128" s="857"/>
      <c r="H128" s="857"/>
      <c r="I128" s="857"/>
      <c r="J128" s="857"/>
      <c r="K128" s="857"/>
      <c r="L128" s="857"/>
      <c r="M128" s="857"/>
      <c r="N128" s="857"/>
      <c r="O128" s="857"/>
      <c r="P128" s="857"/>
      <c r="Q128" s="857"/>
      <c r="R128" s="857"/>
      <c r="S128" s="857"/>
      <c r="T128" s="857"/>
      <c r="U128" s="857"/>
      <c r="V128" s="857"/>
      <c r="W128" s="858" t="s">
        <v>484</v>
      </c>
      <c r="X128" s="858"/>
      <c r="Y128" s="858"/>
      <c r="Z128" s="859"/>
      <c r="AA128" s="860" t="s">
        <v>404</v>
      </c>
      <c r="AB128" s="861"/>
      <c r="AC128" s="861"/>
      <c r="AD128" s="861"/>
      <c r="AE128" s="862"/>
      <c r="AF128" s="863" t="s">
        <v>445</v>
      </c>
      <c r="AG128" s="861"/>
      <c r="AH128" s="861"/>
      <c r="AI128" s="861"/>
      <c r="AJ128" s="862"/>
      <c r="AK128" s="863" t="s">
        <v>404</v>
      </c>
      <c r="AL128" s="861"/>
      <c r="AM128" s="861"/>
      <c r="AN128" s="861"/>
      <c r="AO128" s="862"/>
      <c r="AP128" s="864"/>
      <c r="AQ128" s="865"/>
      <c r="AR128" s="865"/>
      <c r="AS128" s="865"/>
      <c r="AT128" s="866"/>
      <c r="AU128" s="262"/>
      <c r="AV128" s="262"/>
      <c r="AW128" s="262"/>
      <c r="AX128" s="867" t="s">
        <v>485</v>
      </c>
      <c r="AY128" s="868"/>
      <c r="AZ128" s="868"/>
      <c r="BA128" s="868"/>
      <c r="BB128" s="868"/>
      <c r="BC128" s="868"/>
      <c r="BD128" s="868"/>
      <c r="BE128" s="869"/>
      <c r="BF128" s="844" t="s">
        <v>129</v>
      </c>
      <c r="BG128" s="845"/>
      <c r="BH128" s="845"/>
      <c r="BI128" s="845"/>
      <c r="BJ128" s="845"/>
      <c r="BK128" s="845"/>
      <c r="BL128" s="870"/>
      <c r="BM128" s="844">
        <v>15</v>
      </c>
      <c r="BN128" s="845"/>
      <c r="BO128" s="845"/>
      <c r="BP128" s="845"/>
      <c r="BQ128" s="845"/>
      <c r="BR128" s="845"/>
      <c r="BS128" s="870"/>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9" t="s">
        <v>486</v>
      </c>
      <c r="CQ128" s="786"/>
      <c r="CR128" s="786"/>
      <c r="CS128" s="786"/>
      <c r="CT128" s="786"/>
      <c r="CU128" s="786"/>
      <c r="CV128" s="786"/>
      <c r="CW128" s="786"/>
      <c r="CX128" s="786"/>
      <c r="CY128" s="786"/>
      <c r="CZ128" s="786"/>
      <c r="DA128" s="786"/>
      <c r="DB128" s="786"/>
      <c r="DC128" s="786"/>
      <c r="DD128" s="786"/>
      <c r="DE128" s="786"/>
      <c r="DF128" s="787"/>
      <c r="DG128" s="850" t="s">
        <v>454</v>
      </c>
      <c r="DH128" s="851"/>
      <c r="DI128" s="851"/>
      <c r="DJ128" s="851"/>
      <c r="DK128" s="851"/>
      <c r="DL128" s="851" t="s">
        <v>430</v>
      </c>
      <c r="DM128" s="851"/>
      <c r="DN128" s="851"/>
      <c r="DO128" s="851"/>
      <c r="DP128" s="851"/>
      <c r="DQ128" s="851" t="s">
        <v>487</v>
      </c>
      <c r="DR128" s="851"/>
      <c r="DS128" s="851"/>
      <c r="DT128" s="851"/>
      <c r="DU128" s="851"/>
      <c r="DV128" s="852" t="s">
        <v>430</v>
      </c>
      <c r="DW128" s="852"/>
      <c r="DX128" s="852"/>
      <c r="DY128" s="852"/>
      <c r="DZ128" s="853"/>
    </row>
    <row r="129" spans="1:131" s="226" customFormat="1" ht="26.25" customHeight="1" x14ac:dyDescent="0.2">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488</v>
      </c>
      <c r="X129" s="835"/>
      <c r="Y129" s="835"/>
      <c r="Z129" s="836"/>
      <c r="AA129" s="837">
        <v>1907534</v>
      </c>
      <c r="AB129" s="838"/>
      <c r="AC129" s="838"/>
      <c r="AD129" s="838"/>
      <c r="AE129" s="839"/>
      <c r="AF129" s="840">
        <v>1962618</v>
      </c>
      <c r="AG129" s="838"/>
      <c r="AH129" s="838"/>
      <c r="AI129" s="838"/>
      <c r="AJ129" s="839"/>
      <c r="AK129" s="840">
        <v>1984166</v>
      </c>
      <c r="AL129" s="838"/>
      <c r="AM129" s="838"/>
      <c r="AN129" s="838"/>
      <c r="AO129" s="839"/>
      <c r="AP129" s="841"/>
      <c r="AQ129" s="842"/>
      <c r="AR129" s="842"/>
      <c r="AS129" s="842"/>
      <c r="AT129" s="843"/>
      <c r="AU129" s="264"/>
      <c r="AV129" s="264"/>
      <c r="AW129" s="264"/>
      <c r="AX129" s="807" t="s">
        <v>489</v>
      </c>
      <c r="AY129" s="808"/>
      <c r="AZ129" s="808"/>
      <c r="BA129" s="808"/>
      <c r="BB129" s="808"/>
      <c r="BC129" s="808"/>
      <c r="BD129" s="808"/>
      <c r="BE129" s="809"/>
      <c r="BF129" s="827" t="s">
        <v>490</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832" t="s">
        <v>491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492</v>
      </c>
      <c r="X130" s="835"/>
      <c r="Y130" s="835"/>
      <c r="Z130" s="836"/>
      <c r="AA130" s="837">
        <v>417376</v>
      </c>
      <c r="AB130" s="838"/>
      <c r="AC130" s="838"/>
      <c r="AD130" s="838"/>
      <c r="AE130" s="839"/>
      <c r="AF130" s="840">
        <v>397611</v>
      </c>
      <c r="AG130" s="838"/>
      <c r="AH130" s="838"/>
      <c r="AI130" s="838"/>
      <c r="AJ130" s="839"/>
      <c r="AK130" s="840">
        <v>379082</v>
      </c>
      <c r="AL130" s="838"/>
      <c r="AM130" s="838"/>
      <c r="AN130" s="838"/>
      <c r="AO130" s="839"/>
      <c r="AP130" s="841"/>
      <c r="AQ130" s="842"/>
      <c r="AR130" s="842"/>
      <c r="AS130" s="842"/>
      <c r="AT130" s="843"/>
      <c r="AU130" s="264"/>
      <c r="AV130" s="264"/>
      <c r="AW130" s="264"/>
      <c r="AX130" s="807" t="s">
        <v>493</v>
      </c>
      <c r="AY130" s="808"/>
      <c r="AZ130" s="808"/>
      <c r="BA130" s="808"/>
      <c r="BB130" s="808"/>
      <c r="BC130" s="808"/>
      <c r="BD130" s="808"/>
      <c r="BE130" s="809"/>
      <c r="BF130" s="810">
        <v>9.8000000000000007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494</v>
      </c>
      <c r="X131" s="818"/>
      <c r="Y131" s="818"/>
      <c r="Z131" s="819"/>
      <c r="AA131" s="820">
        <v>1490158</v>
      </c>
      <c r="AB131" s="821"/>
      <c r="AC131" s="821"/>
      <c r="AD131" s="821"/>
      <c r="AE131" s="822"/>
      <c r="AF131" s="823">
        <v>1565007</v>
      </c>
      <c r="AG131" s="821"/>
      <c r="AH131" s="821"/>
      <c r="AI131" s="821"/>
      <c r="AJ131" s="822"/>
      <c r="AK131" s="823">
        <v>1605084</v>
      </c>
      <c r="AL131" s="821"/>
      <c r="AM131" s="821"/>
      <c r="AN131" s="821"/>
      <c r="AO131" s="822"/>
      <c r="AP131" s="824"/>
      <c r="AQ131" s="825"/>
      <c r="AR131" s="825"/>
      <c r="AS131" s="825"/>
      <c r="AT131" s="826"/>
      <c r="AU131" s="264"/>
      <c r="AV131" s="264"/>
      <c r="AW131" s="264"/>
      <c r="AX131" s="785" t="s">
        <v>495</v>
      </c>
      <c r="AY131" s="786"/>
      <c r="AZ131" s="786"/>
      <c r="BA131" s="786"/>
      <c r="BB131" s="786"/>
      <c r="BC131" s="786"/>
      <c r="BD131" s="786"/>
      <c r="BE131" s="787"/>
      <c r="BF131" s="788" t="s">
        <v>496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794" t="s">
        <v>497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498</v>
      </c>
      <c r="W132" s="798"/>
      <c r="X132" s="798"/>
      <c r="Y132" s="798"/>
      <c r="Z132" s="799"/>
      <c r="AA132" s="800">
        <v>10.82858328</v>
      </c>
      <c r="AB132" s="801"/>
      <c r="AC132" s="801"/>
      <c r="AD132" s="801"/>
      <c r="AE132" s="802"/>
      <c r="AF132" s="803">
        <v>9.7359947909999995</v>
      </c>
      <c r="AG132" s="801"/>
      <c r="AH132" s="801"/>
      <c r="AI132" s="801"/>
      <c r="AJ132" s="802"/>
      <c r="AK132" s="803">
        <v>8.9483790259999996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499</v>
      </c>
      <c r="W133" s="777"/>
      <c r="X133" s="777"/>
      <c r="Y133" s="777"/>
      <c r="Z133" s="778"/>
      <c r="AA133" s="779">
        <v>11.2</v>
      </c>
      <c r="AB133" s="780"/>
      <c r="AC133" s="780"/>
      <c r="AD133" s="780"/>
      <c r="AE133" s="781"/>
      <c r="AF133" s="779">
        <v>10.5</v>
      </c>
      <c r="AG133" s="780"/>
      <c r="AH133" s="780"/>
      <c r="AI133" s="780"/>
      <c r="AJ133" s="781"/>
      <c r="AK133" s="779">
        <v>9.8000000000000007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sheetData>
  <sheetProtection algorithmName="SHA-512" hashValue="YpO0TlFeqR+TT4jRl3xbaruhR3H7IW1kM0AqRiiBllMn4FEUw96PLVHJxNCIEuAQ2NC2qosRpEuhOUGkGj3LtA==" saltValue="QD9Y/wt0r9mhe5j+do0mD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2"/>
  <cols>
    <col min="1" max="120" width="2.7265625" style="271" customWidth="1"/>
    <col min="121" max="121" width="0" style="270" hidden="1" customWidth="1"/>
    <col min="122" max="16384" width="9" style="270" hidden="1"/>
  </cols>
  <sheetData>
    <row r="1" spans="1:120" ht="13"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70"/>
    </row>
    <row r="17" spans="119:120" ht="13" x14ac:dyDescent="0.2">
      <c r="DP17" s="270"/>
    </row>
    <row r="18" spans="119:120" ht="13" x14ac:dyDescent="0.2"/>
    <row r="19" spans="119:120" ht="13" x14ac:dyDescent="0.2"/>
    <row r="20" spans="119:120" ht="13" x14ac:dyDescent="0.2">
      <c r="DO20" s="270"/>
      <c r="DP20" s="270"/>
    </row>
    <row r="21" spans="119:120" ht="13" x14ac:dyDescent="0.2">
      <c r="DP21" s="270"/>
    </row>
    <row r="22" spans="119:120" ht="13" x14ac:dyDescent="0.2"/>
    <row r="23" spans="119:120" ht="13" x14ac:dyDescent="0.2">
      <c r="DO23" s="270"/>
      <c r="DP23" s="270"/>
    </row>
    <row r="24" spans="119:120" ht="13" x14ac:dyDescent="0.2">
      <c r="DP24" s="270"/>
    </row>
    <row r="25" spans="119:120" ht="13" x14ac:dyDescent="0.2">
      <c r="DP25" s="270"/>
    </row>
    <row r="26" spans="119:120" ht="13" x14ac:dyDescent="0.2">
      <c r="DO26" s="270"/>
      <c r="DP26" s="270"/>
    </row>
    <row r="27" spans="119:120" ht="13" x14ac:dyDescent="0.2"/>
    <row r="28" spans="119:120" ht="13" x14ac:dyDescent="0.2">
      <c r="DO28" s="270"/>
      <c r="DP28" s="270"/>
    </row>
    <row r="29" spans="119:120" ht="13" x14ac:dyDescent="0.2">
      <c r="DP29" s="270"/>
    </row>
    <row r="30" spans="119:120" ht="13" x14ac:dyDescent="0.2"/>
    <row r="31" spans="119:120" ht="13" x14ac:dyDescent="0.2">
      <c r="DO31" s="270"/>
      <c r="DP31" s="270"/>
    </row>
    <row r="32" spans="119:120" ht="13" x14ac:dyDescent="0.2"/>
    <row r="33" spans="98:120" ht="13" x14ac:dyDescent="0.2">
      <c r="DO33" s="270"/>
      <c r="DP33" s="270"/>
    </row>
    <row r="34" spans="98:120" ht="13" x14ac:dyDescent="0.2">
      <c r="DM34" s="270"/>
    </row>
    <row r="35" spans="98:120" ht="13" x14ac:dyDescent="0.2">
      <c r="CT35" s="270"/>
      <c r="CU35" s="270"/>
      <c r="CV35" s="270"/>
      <c r="CY35" s="270"/>
      <c r="CZ35" s="270"/>
      <c r="DA35" s="270"/>
      <c r="DD35" s="270"/>
      <c r="DE35" s="270"/>
      <c r="DF35" s="270"/>
      <c r="DI35" s="270"/>
      <c r="DJ35" s="270"/>
      <c r="DK35" s="270"/>
      <c r="DM35" s="270"/>
      <c r="DN35" s="270"/>
      <c r="DO35" s="270"/>
      <c r="DP35" s="270"/>
    </row>
    <row r="36" spans="98:120" ht="13" x14ac:dyDescent="0.2"/>
    <row r="37" spans="98:120" ht="13" x14ac:dyDescent="0.2">
      <c r="CW37" s="270"/>
      <c r="DB37" s="270"/>
      <c r="DG37" s="270"/>
      <c r="DL37" s="270"/>
      <c r="DP37" s="270"/>
    </row>
    <row r="38" spans="98:120" ht="13"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70"/>
      <c r="DO49" s="270"/>
      <c r="DP49" s="27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70"/>
      <c r="CS63" s="270"/>
      <c r="CX63" s="270"/>
      <c r="DC63" s="270"/>
      <c r="DH63" s="270"/>
    </row>
    <row r="64" spans="22:120" ht="13" x14ac:dyDescent="0.2">
      <c r="V64" s="270"/>
    </row>
    <row r="65" spans="15:120" ht="13"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 x14ac:dyDescent="0.2">
      <c r="Q66" s="270"/>
      <c r="S66" s="270"/>
      <c r="U66" s="270"/>
      <c r="DM66" s="270"/>
    </row>
    <row r="67" spans="15:120" ht="13"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 x14ac:dyDescent="0.2"/>
    <row r="69" spans="15:120" ht="13" x14ac:dyDescent="0.2"/>
    <row r="70" spans="15:120" ht="13" x14ac:dyDescent="0.2"/>
    <row r="71" spans="15:120" ht="13" x14ac:dyDescent="0.2"/>
    <row r="72" spans="15:120" ht="13" x14ac:dyDescent="0.2">
      <c r="DP72" s="270"/>
    </row>
    <row r="73" spans="15:120" ht="13" x14ac:dyDescent="0.2">
      <c r="DP73" s="27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70"/>
      <c r="CX96" s="270"/>
      <c r="DC96" s="270"/>
      <c r="DH96" s="270"/>
    </row>
    <row r="97" spans="24:120" ht="13" x14ac:dyDescent="0.2">
      <c r="CS97" s="270"/>
      <c r="CX97" s="270"/>
      <c r="DC97" s="270"/>
      <c r="DH97" s="270"/>
      <c r="DP97" s="271" t="s">
        <v>500</v>
      </c>
    </row>
    <row r="98" spans="24:120" ht="13" hidden="1" x14ac:dyDescent="0.2">
      <c r="CS98" s="270"/>
      <c r="CX98" s="270"/>
      <c r="DC98" s="270"/>
      <c r="DH98" s="270"/>
    </row>
    <row r="99" spans="24:120" ht="13" hidden="1" x14ac:dyDescent="0.2">
      <c r="CS99" s="270"/>
      <c r="CX99" s="270"/>
      <c r="DC99" s="270"/>
      <c r="DH99" s="270"/>
    </row>
    <row r="100" spans="24:120" ht="13"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 hidden="1" x14ac:dyDescent="0.2">
      <c r="CT103" s="270"/>
      <c r="CV103" s="270"/>
      <c r="CW103" s="270"/>
      <c r="CY103" s="270"/>
      <c r="DA103" s="270"/>
      <c r="DB103" s="270"/>
      <c r="DD103" s="270"/>
      <c r="DF103" s="270"/>
      <c r="DG103" s="270"/>
      <c r="DI103" s="270"/>
      <c r="DK103" s="270"/>
      <c r="DL103" s="270"/>
      <c r="DM103" s="270"/>
      <c r="DN103" s="270"/>
      <c r="DO103" s="270"/>
      <c r="DP103" s="270"/>
    </row>
    <row r="104" spans="24:120" ht="13" hidden="1" x14ac:dyDescent="0.2">
      <c r="CV104" s="270"/>
      <c r="CW104" s="270"/>
      <c r="DA104" s="270"/>
      <c r="DB104" s="270"/>
      <c r="DF104" s="270"/>
      <c r="DG104" s="270"/>
      <c r="DK104" s="270"/>
      <c r="DL104" s="270"/>
      <c r="DN104" s="270"/>
      <c r="DO104" s="270"/>
      <c r="DP104" s="27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ksG6e/Bi0Y/KPfQFcHGXplNHErs08LnCUQpvKCI6tam9jwJDnm/jMC+S8Z4LlCBvFBFeJNzamQnAixEaCDxS4Q==" saltValue="wtP1s/3BkGjojnZJp9Ghe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328125" style="271" customWidth="1"/>
    <col min="117" max="16384" width="9" style="270" hidden="1"/>
  </cols>
  <sheetData>
    <row r="1" spans="2:116" ht="13"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 x14ac:dyDescent="0.2"/>
    <row r="3" spans="2:116" ht="13" x14ac:dyDescent="0.2"/>
    <row r="4" spans="2:116" ht="13"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 x14ac:dyDescent="0.2"/>
    <row r="20" spans="9:116" ht="13" x14ac:dyDescent="0.2"/>
    <row r="21" spans="9:116" ht="13" x14ac:dyDescent="0.2">
      <c r="DL21" s="270"/>
    </row>
    <row r="22" spans="9:116" ht="13" x14ac:dyDescent="0.2">
      <c r="DI22" s="270"/>
      <c r="DJ22" s="270"/>
      <c r="DK22" s="270"/>
      <c r="DL22" s="270"/>
    </row>
    <row r="23" spans="9:116" ht="13" x14ac:dyDescent="0.2">
      <c r="CY23" s="270"/>
      <c r="CZ23" s="270"/>
      <c r="DA23" s="270"/>
      <c r="DB23" s="270"/>
      <c r="DC23" s="270"/>
      <c r="DD23" s="270"/>
      <c r="DE23" s="270"/>
      <c r="DF23" s="270"/>
      <c r="DG23" s="270"/>
      <c r="DH23" s="270"/>
      <c r="DI23" s="270"/>
      <c r="DJ23" s="270"/>
      <c r="DK23" s="270"/>
      <c r="DL23" s="27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70"/>
      <c r="DA35" s="270"/>
      <c r="DB35" s="270"/>
      <c r="DC35" s="270"/>
      <c r="DD35" s="270"/>
      <c r="DE35" s="270"/>
      <c r="DF35" s="270"/>
      <c r="DG35" s="270"/>
      <c r="DH35" s="270"/>
      <c r="DI35" s="270"/>
      <c r="DJ35" s="270"/>
      <c r="DK35" s="270"/>
      <c r="DL35" s="270"/>
    </row>
    <row r="36" spans="15:116" ht="13" x14ac:dyDescent="0.2"/>
    <row r="37" spans="15:116" ht="13" x14ac:dyDescent="0.2">
      <c r="DL37" s="270"/>
    </row>
    <row r="38" spans="15:116" ht="13" x14ac:dyDescent="0.2">
      <c r="DI38" s="270"/>
      <c r="DJ38" s="270"/>
      <c r="DK38" s="270"/>
      <c r="DL38" s="270"/>
    </row>
    <row r="39" spans="15:116" ht="13" x14ac:dyDescent="0.2"/>
    <row r="40" spans="15:116" ht="13" x14ac:dyDescent="0.2"/>
    <row r="41" spans="15:116" ht="13" x14ac:dyDescent="0.2"/>
    <row r="42" spans="15:116" ht="13" x14ac:dyDescent="0.2"/>
    <row r="43" spans="15:116" ht="13"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 x14ac:dyDescent="0.2">
      <c r="DL44" s="270"/>
    </row>
    <row r="45" spans="15:116" ht="13" x14ac:dyDescent="0.2"/>
    <row r="46" spans="15:116" ht="13" x14ac:dyDescent="0.2">
      <c r="DA46" s="270"/>
      <c r="DB46" s="270"/>
      <c r="DC46" s="270"/>
      <c r="DD46" s="270"/>
      <c r="DE46" s="270"/>
      <c r="DF46" s="270"/>
      <c r="DG46" s="270"/>
      <c r="DH46" s="270"/>
      <c r="DI46" s="270"/>
      <c r="DJ46" s="270"/>
      <c r="DK46" s="270"/>
      <c r="DL46" s="270"/>
    </row>
    <row r="47" spans="15:116" ht="13" x14ac:dyDescent="0.2"/>
    <row r="48" spans="15:116" ht="13" x14ac:dyDescent="0.2"/>
    <row r="49" spans="104:116" ht="13" x14ac:dyDescent="0.2"/>
    <row r="50" spans="104:116" ht="13" x14ac:dyDescent="0.2">
      <c r="CZ50" s="270"/>
      <c r="DA50" s="270"/>
      <c r="DB50" s="270"/>
      <c r="DC50" s="270"/>
      <c r="DD50" s="270"/>
      <c r="DE50" s="270"/>
      <c r="DF50" s="270"/>
      <c r="DG50" s="270"/>
      <c r="DH50" s="270"/>
      <c r="DI50" s="270"/>
      <c r="DJ50" s="270"/>
      <c r="DK50" s="270"/>
      <c r="DL50" s="270"/>
    </row>
    <row r="51" spans="104:116" ht="13" x14ac:dyDescent="0.2"/>
    <row r="52" spans="104:116" ht="13" x14ac:dyDescent="0.2"/>
    <row r="53" spans="104:116" ht="13" x14ac:dyDescent="0.2">
      <c r="DL53" s="27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70"/>
      <c r="DD67" s="270"/>
      <c r="DE67" s="270"/>
      <c r="DF67" s="270"/>
      <c r="DG67" s="270"/>
      <c r="DH67" s="270"/>
      <c r="DI67" s="270"/>
      <c r="DJ67" s="270"/>
      <c r="DK67" s="270"/>
      <c r="DL67" s="27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wdj+GAyehlQnWEfgAeweQaA8zRTnlHmFYcFd8FF/ASiqun4OfUDpk+mjj7jRihORSA599NvGpfzVv3DIoQDTWA==" saltValue="pNXt8D67TAJmODo1ImfgZ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53125" style="272" customWidth="1"/>
    <col min="37" max="44" width="17" style="272" customWidth="1"/>
    <col min="45" max="45" width="6.08984375" style="279" customWidth="1"/>
    <col min="46" max="46" width="3" style="277" customWidth="1"/>
    <col min="47" max="47" width="19.08984375" style="272" hidden="1" customWidth="1"/>
    <col min="48" max="52" width="12.6328125" style="272" hidden="1" customWidth="1"/>
    <col min="53" max="16384" width="8.6328125" style="272" hidden="1"/>
  </cols>
  <sheetData>
    <row r="1" spans="1:46" ht="13" x14ac:dyDescent="0.2">
      <c r="AS1" s="273"/>
      <c r="AT1" s="273"/>
    </row>
    <row r="2" spans="1:46" ht="13" x14ac:dyDescent="0.2">
      <c r="AS2" s="273"/>
      <c r="AT2" s="273"/>
    </row>
    <row r="3" spans="1:46" ht="13" x14ac:dyDescent="0.2">
      <c r="AS3" s="273"/>
      <c r="AT3" s="273"/>
    </row>
    <row r="4" spans="1:46" ht="13" x14ac:dyDescent="0.2">
      <c r="AS4" s="273"/>
      <c r="AT4" s="273"/>
    </row>
    <row r="5" spans="1:46" ht="16.5" x14ac:dyDescent="0.2">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ht="13"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503</v>
      </c>
      <c r="AP7" s="283"/>
      <c r="AQ7" s="284" t="s">
        <v>504</v>
      </c>
      <c r="AR7" s="285"/>
    </row>
    <row r="8" spans="1:46" ht="13"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505</v>
      </c>
      <c r="AQ8" s="290" t="s">
        <v>506</v>
      </c>
      <c r="AR8" s="291" t="s">
        <v>507</v>
      </c>
    </row>
    <row r="9" spans="1:46" ht="13"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508</v>
      </c>
      <c r="AL9" s="1207"/>
      <c r="AM9" s="1207"/>
      <c r="AN9" s="1208"/>
      <c r="AO9" s="292">
        <v>992366</v>
      </c>
      <c r="AP9" s="292">
        <v>375754</v>
      </c>
      <c r="AQ9" s="293">
        <v>216903</v>
      </c>
      <c r="AR9" s="294">
        <v>73.2</v>
      </c>
    </row>
    <row r="10" spans="1:46" ht="13"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509</v>
      </c>
      <c r="AL10" s="1207"/>
      <c r="AM10" s="1207"/>
      <c r="AN10" s="1208"/>
      <c r="AO10" s="295">
        <v>9180</v>
      </c>
      <c r="AP10" s="295">
        <v>3476</v>
      </c>
      <c r="AQ10" s="296">
        <v>28917</v>
      </c>
      <c r="AR10" s="297">
        <v>-88</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510</v>
      </c>
      <c r="AL11" s="1207"/>
      <c r="AM11" s="1207"/>
      <c r="AN11" s="1208"/>
      <c r="AO11" s="295">
        <v>1305</v>
      </c>
      <c r="AP11" s="295">
        <v>494</v>
      </c>
      <c r="AQ11" s="296">
        <v>25458</v>
      </c>
      <c r="AR11" s="297">
        <v>-98.1</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511</v>
      </c>
      <c r="AL12" s="1207"/>
      <c r="AM12" s="1207"/>
      <c r="AN12" s="1208"/>
      <c r="AO12" s="295" t="s">
        <v>512</v>
      </c>
      <c r="AP12" s="295" t="s">
        <v>512</v>
      </c>
      <c r="AQ12" s="296">
        <v>3963</v>
      </c>
      <c r="AR12" s="297" t="s">
        <v>512</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513</v>
      </c>
      <c r="AL13" s="1207"/>
      <c r="AM13" s="1207"/>
      <c r="AN13" s="1208"/>
      <c r="AO13" s="295" t="s">
        <v>512</v>
      </c>
      <c r="AP13" s="295" t="s">
        <v>512</v>
      </c>
      <c r="AQ13" s="296" t="s">
        <v>512</v>
      </c>
      <c r="AR13" s="297" t="s">
        <v>512</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514</v>
      </c>
      <c r="AL14" s="1207"/>
      <c r="AM14" s="1207"/>
      <c r="AN14" s="1208"/>
      <c r="AO14" s="295">
        <v>33831</v>
      </c>
      <c r="AP14" s="295">
        <v>12810</v>
      </c>
      <c r="AQ14" s="296">
        <v>8580</v>
      </c>
      <c r="AR14" s="297">
        <v>49.3</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515</v>
      </c>
      <c r="AL15" s="1207"/>
      <c r="AM15" s="1207"/>
      <c r="AN15" s="1208"/>
      <c r="AO15" s="295" t="s">
        <v>512</v>
      </c>
      <c r="AP15" s="295" t="s">
        <v>512</v>
      </c>
      <c r="AQ15" s="296">
        <v>5076</v>
      </c>
      <c r="AR15" s="297" t="s">
        <v>512</v>
      </c>
    </row>
    <row r="16" spans="1:46" ht="13"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516</v>
      </c>
      <c r="AL16" s="1210"/>
      <c r="AM16" s="1210"/>
      <c r="AN16" s="1211"/>
      <c r="AO16" s="295">
        <v>-25107</v>
      </c>
      <c r="AP16" s="295">
        <v>-9507</v>
      </c>
      <c r="AQ16" s="296">
        <v>-20614</v>
      </c>
      <c r="AR16" s="297">
        <v>-53.9</v>
      </c>
    </row>
    <row r="17" spans="1:46" ht="13"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1011575</v>
      </c>
      <c r="AP17" s="295">
        <v>383027</v>
      </c>
      <c r="AQ17" s="296">
        <v>268284</v>
      </c>
      <c r="AR17" s="297">
        <v>42.8</v>
      </c>
    </row>
    <row r="18" spans="1:46" ht="13"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ht="13"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ht="13"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521</v>
      </c>
      <c r="AL21" s="1204"/>
      <c r="AM21" s="1204"/>
      <c r="AN21" s="1205"/>
      <c r="AO21" s="307">
        <v>43.92</v>
      </c>
      <c r="AP21" s="308">
        <v>24.83</v>
      </c>
      <c r="AQ21" s="309">
        <v>19.09</v>
      </c>
      <c r="AR21" s="278"/>
      <c r="AS21" s="310"/>
      <c r="AT21" s="306"/>
    </row>
    <row r="22" spans="1:46" s="311" customFormat="1" ht="13"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522</v>
      </c>
      <c r="AL22" s="1204"/>
      <c r="AM22" s="1204"/>
      <c r="AN22" s="1205"/>
      <c r="AO22" s="312">
        <v>93.1</v>
      </c>
      <c r="AP22" s="313">
        <v>94</v>
      </c>
      <c r="AQ22" s="314">
        <v>-0.9</v>
      </c>
      <c r="AR22" s="298"/>
      <c r="AS22" s="310"/>
      <c r="AT22" s="306"/>
    </row>
    <row r="23" spans="1:46" s="311" customFormat="1" ht="13"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 x14ac:dyDescent="0.2">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 x14ac:dyDescent="0.2">
      <c r="A27" s="319" t="s">
        <v>524</v>
      </c>
      <c r="AO27" s="273"/>
      <c r="AP27" s="273"/>
      <c r="AQ27" s="273"/>
      <c r="AR27" s="273"/>
      <c r="AS27" s="273"/>
      <c r="AT27" s="273"/>
    </row>
    <row r="28" spans="1:46" ht="16.5" x14ac:dyDescent="0.2">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ht="13"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503</v>
      </c>
      <c r="AP30" s="283"/>
      <c r="AQ30" s="284" t="s">
        <v>504</v>
      </c>
      <c r="AR30" s="285"/>
    </row>
    <row r="31" spans="1:46" ht="13"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505</v>
      </c>
      <c r="AQ31" s="290" t="s">
        <v>506</v>
      </c>
      <c r="AR31" s="291" t="s">
        <v>507</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527</v>
      </c>
      <c r="AL32" s="1195"/>
      <c r="AM32" s="1195"/>
      <c r="AN32" s="1196"/>
      <c r="AO32" s="322">
        <v>472887</v>
      </c>
      <c r="AP32" s="322">
        <v>179056</v>
      </c>
      <c r="AQ32" s="323">
        <v>153879</v>
      </c>
      <c r="AR32" s="324">
        <v>16.399999999999999</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528</v>
      </c>
      <c r="AL33" s="1195"/>
      <c r="AM33" s="1195"/>
      <c r="AN33" s="1196"/>
      <c r="AO33" s="322" t="s">
        <v>512</v>
      </c>
      <c r="AP33" s="322" t="s">
        <v>512</v>
      </c>
      <c r="AQ33" s="323" t="s">
        <v>512</v>
      </c>
      <c r="AR33" s="324" t="s">
        <v>512</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529</v>
      </c>
      <c r="AL34" s="1195"/>
      <c r="AM34" s="1195"/>
      <c r="AN34" s="1196"/>
      <c r="AO34" s="322" t="s">
        <v>512</v>
      </c>
      <c r="AP34" s="322" t="s">
        <v>512</v>
      </c>
      <c r="AQ34" s="323" t="s">
        <v>512</v>
      </c>
      <c r="AR34" s="324" t="s">
        <v>512</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530</v>
      </c>
      <c r="AL35" s="1195"/>
      <c r="AM35" s="1195"/>
      <c r="AN35" s="1196"/>
      <c r="AO35" s="322">
        <v>49824</v>
      </c>
      <c r="AP35" s="322">
        <v>18866</v>
      </c>
      <c r="AQ35" s="323">
        <v>28293</v>
      </c>
      <c r="AR35" s="324">
        <v>-33.299999999999997</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531</v>
      </c>
      <c r="AL36" s="1195"/>
      <c r="AM36" s="1195"/>
      <c r="AN36" s="1196"/>
      <c r="AO36" s="322" t="s">
        <v>512</v>
      </c>
      <c r="AP36" s="322" t="s">
        <v>512</v>
      </c>
      <c r="AQ36" s="323">
        <v>5342</v>
      </c>
      <c r="AR36" s="324" t="s">
        <v>512</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532</v>
      </c>
      <c r="AL37" s="1195"/>
      <c r="AM37" s="1195"/>
      <c r="AN37" s="1196"/>
      <c r="AO37" s="322" t="s">
        <v>512</v>
      </c>
      <c r="AP37" s="322" t="s">
        <v>512</v>
      </c>
      <c r="AQ37" s="323">
        <v>1875</v>
      </c>
      <c r="AR37" s="324" t="s">
        <v>512</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533</v>
      </c>
      <c r="AL38" s="1198"/>
      <c r="AM38" s="1198"/>
      <c r="AN38" s="1199"/>
      <c r="AO38" s="325" t="s">
        <v>512</v>
      </c>
      <c r="AP38" s="325" t="s">
        <v>512</v>
      </c>
      <c r="AQ38" s="326">
        <v>54</v>
      </c>
      <c r="AR38" s="314" t="s">
        <v>512</v>
      </c>
      <c r="AS38" s="321"/>
    </row>
    <row r="39" spans="1:46" ht="13"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534</v>
      </c>
      <c r="AL39" s="1198"/>
      <c r="AM39" s="1198"/>
      <c r="AN39" s="1199"/>
      <c r="AO39" s="322" t="s">
        <v>512</v>
      </c>
      <c r="AP39" s="322" t="s">
        <v>512</v>
      </c>
      <c r="AQ39" s="323">
        <v>-7130</v>
      </c>
      <c r="AR39" s="324" t="s">
        <v>512</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535</v>
      </c>
      <c r="AL40" s="1195"/>
      <c r="AM40" s="1195"/>
      <c r="AN40" s="1196"/>
      <c r="AO40" s="322">
        <v>-379082</v>
      </c>
      <c r="AP40" s="322">
        <v>-143537</v>
      </c>
      <c r="AQ40" s="323">
        <v>-136382</v>
      </c>
      <c r="AR40" s="324">
        <v>5.2</v>
      </c>
      <c r="AS40" s="321"/>
    </row>
    <row r="41" spans="1:46" ht="13"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291</v>
      </c>
      <c r="AL41" s="1201"/>
      <c r="AM41" s="1201"/>
      <c r="AN41" s="1202"/>
      <c r="AO41" s="322">
        <v>143629</v>
      </c>
      <c r="AP41" s="322">
        <v>54384</v>
      </c>
      <c r="AQ41" s="323">
        <v>45930</v>
      </c>
      <c r="AR41" s="324">
        <v>18.399999999999999</v>
      </c>
      <c r="AS41" s="321"/>
    </row>
    <row r="42" spans="1:46" ht="13"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ht="13"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503</v>
      </c>
      <c r="AN49" s="1189" t="s">
        <v>539</v>
      </c>
      <c r="AO49" s="1190"/>
      <c r="AP49" s="1190"/>
      <c r="AQ49" s="1190"/>
      <c r="AR49" s="1191"/>
    </row>
    <row r="50" spans="1:44" ht="13"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540</v>
      </c>
      <c r="AO50" s="339" t="s">
        <v>541</v>
      </c>
      <c r="AP50" s="340" t="s">
        <v>542</v>
      </c>
      <c r="AQ50" s="341" t="s">
        <v>543</v>
      </c>
      <c r="AR50" s="342" t="s">
        <v>544</v>
      </c>
    </row>
    <row r="51" spans="1:44" ht="13"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584550</v>
      </c>
      <c r="AN51" s="344">
        <v>226219</v>
      </c>
      <c r="AO51" s="345">
        <v>21.5</v>
      </c>
      <c r="AP51" s="346">
        <v>238802</v>
      </c>
      <c r="AQ51" s="347">
        <v>29.1</v>
      </c>
      <c r="AR51" s="348">
        <v>-7.6</v>
      </c>
    </row>
    <row r="52" spans="1:44" ht="13"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508081</v>
      </c>
      <c r="AN52" s="352">
        <v>196626</v>
      </c>
      <c r="AO52" s="353">
        <v>151.4</v>
      </c>
      <c r="AP52" s="354">
        <v>128562</v>
      </c>
      <c r="AQ52" s="355">
        <v>35.200000000000003</v>
      </c>
      <c r="AR52" s="356">
        <v>116.2</v>
      </c>
    </row>
    <row r="53" spans="1:44" ht="13"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378321</v>
      </c>
      <c r="AN53" s="344">
        <v>148187</v>
      </c>
      <c r="AO53" s="345">
        <v>-34.5</v>
      </c>
      <c r="AP53" s="346">
        <v>288550</v>
      </c>
      <c r="AQ53" s="347">
        <v>20.8</v>
      </c>
      <c r="AR53" s="348">
        <v>-55.3</v>
      </c>
    </row>
    <row r="54" spans="1:44" ht="13"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245458</v>
      </c>
      <c r="AN54" s="352">
        <v>96145</v>
      </c>
      <c r="AO54" s="353">
        <v>-51.1</v>
      </c>
      <c r="AP54" s="354">
        <v>141525</v>
      </c>
      <c r="AQ54" s="355">
        <v>10.1</v>
      </c>
      <c r="AR54" s="356">
        <v>-61.2</v>
      </c>
    </row>
    <row r="55" spans="1:44" ht="13"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554311</v>
      </c>
      <c r="AN55" s="344">
        <v>214268</v>
      </c>
      <c r="AO55" s="345">
        <v>44.6</v>
      </c>
      <c r="AP55" s="346">
        <v>287914</v>
      </c>
      <c r="AQ55" s="347">
        <v>-0.2</v>
      </c>
      <c r="AR55" s="348">
        <v>44.8</v>
      </c>
    </row>
    <row r="56" spans="1:44" ht="13"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433499</v>
      </c>
      <c r="AN56" s="352">
        <v>167568</v>
      </c>
      <c r="AO56" s="353">
        <v>74.3</v>
      </c>
      <c r="AP56" s="354">
        <v>146531</v>
      </c>
      <c r="AQ56" s="355">
        <v>3.5</v>
      </c>
      <c r="AR56" s="356">
        <v>70.8</v>
      </c>
    </row>
    <row r="57" spans="1:44" ht="13"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496642</v>
      </c>
      <c r="AN57" s="344">
        <v>191458</v>
      </c>
      <c r="AO57" s="345">
        <v>-10.6</v>
      </c>
      <c r="AP57" s="346">
        <v>310300</v>
      </c>
      <c r="AQ57" s="347">
        <v>7.8</v>
      </c>
      <c r="AR57" s="348">
        <v>-18.399999999999999</v>
      </c>
    </row>
    <row r="58" spans="1:44" ht="13"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357972</v>
      </c>
      <c r="AN58" s="352">
        <v>138000</v>
      </c>
      <c r="AO58" s="353">
        <v>-17.600000000000001</v>
      </c>
      <c r="AP58" s="354">
        <v>157576</v>
      </c>
      <c r="AQ58" s="355">
        <v>7.5</v>
      </c>
      <c r="AR58" s="356">
        <v>-25.1</v>
      </c>
    </row>
    <row r="59" spans="1:44" ht="13"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819674</v>
      </c>
      <c r="AN59" s="344">
        <v>310365</v>
      </c>
      <c r="AO59" s="345">
        <v>62.1</v>
      </c>
      <c r="AP59" s="346">
        <v>317319</v>
      </c>
      <c r="AQ59" s="347">
        <v>2.2999999999999998</v>
      </c>
      <c r="AR59" s="348">
        <v>59.8</v>
      </c>
    </row>
    <row r="60" spans="1:44" ht="13"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455824</v>
      </c>
      <c r="AN60" s="352">
        <v>172595</v>
      </c>
      <c r="AO60" s="353">
        <v>25.1</v>
      </c>
      <c r="AP60" s="354">
        <v>164214</v>
      </c>
      <c r="AQ60" s="355">
        <v>4.2</v>
      </c>
      <c r="AR60" s="356">
        <v>20.9</v>
      </c>
    </row>
    <row r="61" spans="1:44" ht="13"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566700</v>
      </c>
      <c r="AN61" s="359">
        <v>218099</v>
      </c>
      <c r="AO61" s="360">
        <v>16.600000000000001</v>
      </c>
      <c r="AP61" s="361">
        <v>288577</v>
      </c>
      <c r="AQ61" s="362">
        <v>12</v>
      </c>
      <c r="AR61" s="348">
        <v>4.5999999999999996</v>
      </c>
    </row>
    <row r="62" spans="1:44" ht="13"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400167</v>
      </c>
      <c r="AN62" s="352">
        <v>154187</v>
      </c>
      <c r="AO62" s="353">
        <v>36.4</v>
      </c>
      <c r="AP62" s="354">
        <v>147682</v>
      </c>
      <c r="AQ62" s="355">
        <v>12.1</v>
      </c>
      <c r="AR62" s="356">
        <v>24.3</v>
      </c>
    </row>
    <row r="63" spans="1:44" ht="13"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 hidden="1" x14ac:dyDescent="0.2">
      <c r="AK70" s="273"/>
      <c r="AL70" s="273"/>
      <c r="AM70" s="273"/>
      <c r="AN70" s="273"/>
      <c r="AO70" s="273"/>
      <c r="AP70" s="273"/>
      <c r="AQ70" s="273"/>
      <c r="AR70" s="273"/>
    </row>
    <row r="71" spans="1:46" ht="13" hidden="1" x14ac:dyDescent="0.2">
      <c r="AK71" s="273"/>
      <c r="AL71" s="273"/>
      <c r="AM71" s="273"/>
      <c r="AN71" s="273"/>
      <c r="AO71" s="273"/>
      <c r="AP71" s="273"/>
      <c r="AQ71" s="273"/>
      <c r="AR71" s="273"/>
    </row>
    <row r="72" spans="1:46" ht="13" hidden="1" x14ac:dyDescent="0.2">
      <c r="AK72" s="273"/>
      <c r="AL72" s="273"/>
      <c r="AM72" s="273"/>
      <c r="AN72" s="273"/>
      <c r="AO72" s="273"/>
      <c r="AP72" s="273"/>
      <c r="AQ72" s="273"/>
      <c r="AR72" s="273"/>
    </row>
    <row r="73" spans="1:46" ht="13" hidden="1" x14ac:dyDescent="0.2">
      <c r="AK73" s="273"/>
      <c r="AL73" s="273"/>
      <c r="AM73" s="273"/>
      <c r="AN73" s="273"/>
      <c r="AO73" s="273"/>
      <c r="AP73" s="273"/>
      <c r="AQ73" s="273"/>
      <c r="AR73" s="273"/>
    </row>
    <row r="74" spans="1:46" ht="13" hidden="1" x14ac:dyDescent="0.2"/>
  </sheetData>
  <sheetProtection algorithmName="SHA-512" hashValue="2MRj9eB5Ya4M+cHB45Cd2x5M31hNys862VJbKjCqf63YCl60FkzOuTm0CW+ujbOTadXSpU34S6WN9i8x/f7XUg==" saltValue="HAobtIu73GLHJdEjBERvi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2"/>
  <cols>
    <col min="1" max="125" width="2.4531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 x14ac:dyDescent="0.2">
      <c r="B2" s="270"/>
      <c r="DG2" s="270"/>
    </row>
    <row r="3" spans="2:125" ht="13"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 x14ac:dyDescent="0.2"/>
    <row r="5" spans="2:125" ht="13" x14ac:dyDescent="0.2"/>
    <row r="6" spans="2:125" ht="13" x14ac:dyDescent="0.2"/>
    <row r="7" spans="2:125" ht="13" x14ac:dyDescent="0.2"/>
    <row r="8" spans="2:125" ht="13" x14ac:dyDescent="0.2"/>
    <row r="9" spans="2:125" ht="13" x14ac:dyDescent="0.2">
      <c r="DU9" s="27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70"/>
    </row>
    <row r="18" spans="125:125" ht="13" x14ac:dyDescent="0.2"/>
    <row r="19" spans="125:125" ht="13" x14ac:dyDescent="0.2"/>
    <row r="20" spans="125:125" ht="13" x14ac:dyDescent="0.2">
      <c r="DU20" s="270"/>
    </row>
    <row r="21" spans="125:125" ht="13" x14ac:dyDescent="0.2">
      <c r="DU21" s="27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70"/>
    </row>
    <row r="29" spans="125:125" ht="13" x14ac:dyDescent="0.2"/>
    <row r="30" spans="125:125" ht="13" x14ac:dyDescent="0.2"/>
    <row r="31" spans="125:125" ht="13" x14ac:dyDescent="0.2"/>
    <row r="32" spans="125:125" ht="13" x14ac:dyDescent="0.2"/>
    <row r="33" spans="2:125" ht="13" x14ac:dyDescent="0.2">
      <c r="B33" s="270"/>
      <c r="G33" s="270"/>
      <c r="I33" s="270"/>
    </row>
    <row r="34" spans="2:125" ht="13" x14ac:dyDescent="0.2">
      <c r="C34" s="270"/>
      <c r="P34" s="270"/>
      <c r="DE34" s="270"/>
      <c r="DH34" s="270"/>
    </row>
    <row r="35" spans="2:125" ht="13" x14ac:dyDescent="0.2">
      <c r="D35" s="270"/>
      <c r="E35" s="270"/>
      <c r="DG35" s="270"/>
      <c r="DJ35" s="270"/>
      <c r="DP35" s="270"/>
      <c r="DQ35" s="270"/>
      <c r="DR35" s="270"/>
      <c r="DS35" s="270"/>
      <c r="DT35" s="270"/>
      <c r="DU35" s="270"/>
    </row>
    <row r="36" spans="2:125" ht="13"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 x14ac:dyDescent="0.2">
      <c r="DU37" s="270"/>
    </row>
    <row r="38" spans="2:125" ht="13" x14ac:dyDescent="0.2">
      <c r="DT38" s="270"/>
      <c r="DU38" s="270"/>
    </row>
    <row r="39" spans="2:125" ht="13" x14ac:dyDescent="0.2"/>
    <row r="40" spans="2:125" ht="13" x14ac:dyDescent="0.2">
      <c r="DH40" s="270"/>
    </row>
    <row r="41" spans="2:125" ht="13" x14ac:dyDescent="0.2">
      <c r="DE41" s="270"/>
    </row>
    <row r="42" spans="2:125" ht="13" x14ac:dyDescent="0.2">
      <c r="DG42" s="270"/>
      <c r="DJ42" s="270"/>
    </row>
    <row r="43" spans="2:125" ht="13"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 x14ac:dyDescent="0.2">
      <c r="DU44" s="270"/>
    </row>
    <row r="45" spans="2:125" ht="13" x14ac:dyDescent="0.2"/>
    <row r="46" spans="2:125" ht="13" x14ac:dyDescent="0.2"/>
    <row r="47" spans="2:125" ht="13" x14ac:dyDescent="0.2"/>
    <row r="48" spans="2:125" ht="13" x14ac:dyDescent="0.2">
      <c r="DT48" s="270"/>
      <c r="DU48" s="270"/>
    </row>
    <row r="49" spans="120:125" ht="13" x14ac:dyDescent="0.2">
      <c r="DU49" s="270"/>
    </row>
    <row r="50" spans="120:125" ht="13" x14ac:dyDescent="0.2">
      <c r="DU50" s="270"/>
    </row>
    <row r="51" spans="120:125" ht="13" x14ac:dyDescent="0.2">
      <c r="DP51" s="270"/>
      <c r="DQ51" s="270"/>
      <c r="DR51" s="270"/>
      <c r="DS51" s="270"/>
      <c r="DT51" s="270"/>
      <c r="DU51" s="270"/>
    </row>
    <row r="52" spans="120:125" ht="13" x14ac:dyDescent="0.2"/>
    <row r="53" spans="120:125" ht="13" x14ac:dyDescent="0.2"/>
    <row r="54" spans="120:125" ht="13" x14ac:dyDescent="0.2">
      <c r="DU54" s="270"/>
    </row>
    <row r="55" spans="120:125" ht="13" x14ac:dyDescent="0.2"/>
    <row r="56" spans="120:125" ht="13" x14ac:dyDescent="0.2"/>
    <row r="57" spans="120:125" ht="13" x14ac:dyDescent="0.2"/>
    <row r="58" spans="120:125" ht="13" x14ac:dyDescent="0.2">
      <c r="DU58" s="270"/>
    </row>
    <row r="59" spans="120:125" ht="13" x14ac:dyDescent="0.2"/>
    <row r="60" spans="120:125" ht="13" x14ac:dyDescent="0.2"/>
    <row r="61" spans="120:125" ht="13" x14ac:dyDescent="0.2"/>
    <row r="62" spans="120:125" ht="13" x14ac:dyDescent="0.2"/>
    <row r="63" spans="120:125" ht="13" x14ac:dyDescent="0.2">
      <c r="DU63" s="270"/>
    </row>
    <row r="64" spans="120:125" ht="13" x14ac:dyDescent="0.2">
      <c r="DT64" s="270"/>
      <c r="DU64" s="270"/>
    </row>
    <row r="65" spans="123:125" ht="13" x14ac:dyDescent="0.2"/>
    <row r="66" spans="123:125" ht="13" x14ac:dyDescent="0.2"/>
    <row r="67" spans="123:125" ht="13" x14ac:dyDescent="0.2"/>
    <row r="68" spans="123:125" ht="13" x14ac:dyDescent="0.2"/>
    <row r="69" spans="123:125" ht="13" x14ac:dyDescent="0.2">
      <c r="DS69" s="270"/>
      <c r="DT69" s="270"/>
      <c r="DU69" s="27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70"/>
    </row>
    <row r="83" spans="116:125" ht="13" x14ac:dyDescent="0.2">
      <c r="DM83" s="270"/>
      <c r="DN83" s="270"/>
      <c r="DO83" s="270"/>
      <c r="DP83" s="270"/>
      <c r="DQ83" s="270"/>
      <c r="DR83" s="270"/>
      <c r="DS83" s="270"/>
      <c r="DT83" s="270"/>
      <c r="DU83" s="270"/>
    </row>
    <row r="84" spans="116:125" ht="13" x14ac:dyDescent="0.2"/>
    <row r="85" spans="116:125" ht="13" x14ac:dyDescent="0.2"/>
    <row r="86" spans="116:125" ht="13" x14ac:dyDescent="0.2"/>
    <row r="87" spans="116:125" ht="13" x14ac:dyDescent="0.2"/>
    <row r="88" spans="116:125" ht="13" x14ac:dyDescent="0.2">
      <c r="DU88" s="27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553</v>
      </c>
    </row>
    <row r="121" spans="125:125" ht="13.5" hidden="1" customHeight="1" x14ac:dyDescent="0.2">
      <c r="DU121" s="270"/>
    </row>
  </sheetData>
  <sheetProtection algorithmName="SHA-512" hashValue="UNyIY1DV0sLzct2sfdp8q/evjRtnehVMoZSR3ZME9jUweCDiiTHdbl73eifDHld7ObeJrAiEomTfGBAWEVh+7g==" saltValue="SALlaBmS3KYJjcDkvj6K2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heetViews>
  <sheetFormatPr defaultColWidth="0" defaultRowHeight="13.5" customHeight="1" zeroHeight="1" x14ac:dyDescent="0.2"/>
  <cols>
    <col min="1" max="125" width="2.4531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 x14ac:dyDescent="0.2">
      <c r="B2" s="270"/>
      <c r="T2" s="270"/>
    </row>
    <row r="3" spans="1:125" ht="13"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70"/>
      <c r="G33" s="270"/>
      <c r="I33" s="270"/>
    </row>
    <row r="34" spans="2:125" ht="13" x14ac:dyDescent="0.2">
      <c r="C34" s="270"/>
      <c r="P34" s="270"/>
      <c r="R34" s="270"/>
      <c r="U34" s="270"/>
    </row>
    <row r="35" spans="2:125" ht="13"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 x14ac:dyDescent="0.2">
      <c r="F36" s="270"/>
      <c r="H36" s="270"/>
      <c r="J36" s="270"/>
      <c r="K36" s="270"/>
      <c r="L36" s="270"/>
      <c r="M36" s="270"/>
      <c r="N36" s="270"/>
      <c r="O36" s="270"/>
      <c r="Q36" s="270"/>
      <c r="S36" s="270"/>
      <c r="V36" s="270"/>
    </row>
    <row r="37" spans="2:125" ht="13" x14ac:dyDescent="0.2"/>
    <row r="38" spans="2:125" ht="13" x14ac:dyDescent="0.2"/>
    <row r="39" spans="2:125" ht="13" x14ac:dyDescent="0.2"/>
    <row r="40" spans="2:125" ht="13" x14ac:dyDescent="0.2">
      <c r="U40" s="270"/>
    </row>
    <row r="41" spans="2:125" ht="13" x14ac:dyDescent="0.2">
      <c r="R41" s="270"/>
    </row>
    <row r="42" spans="2:125" ht="13"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 x14ac:dyDescent="0.2">
      <c r="Q43" s="270"/>
      <c r="S43" s="270"/>
      <c r="V43" s="27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554</v>
      </c>
    </row>
  </sheetData>
  <sheetProtection algorithmName="SHA-512" hashValue="DCK8WJ/JgnGmgC6IZd+XmmM+L2m90o1+3TwpkIcyzgtE4sGW0XWZX0SusjxAW4Ytq5hTgF/NT833U5veor1F0Q==" saltValue="NtZlyY+ql55oZG0jXD8/F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555</v>
      </c>
      <c r="G46" s="8" t="s">
        <v>556</v>
      </c>
      <c r="H46" s="8" t="s">
        <v>557</v>
      </c>
      <c r="I46" s="8" t="s">
        <v>558</v>
      </c>
      <c r="J46" s="9" t="s">
        <v>559</v>
      </c>
    </row>
    <row r="47" spans="2:10" ht="57.75" customHeight="1" x14ac:dyDescent="0.2">
      <c r="B47" s="10"/>
      <c r="C47" s="1212" t="s">
        <v>3</v>
      </c>
      <c r="D47" s="1212"/>
      <c r="E47" s="1213"/>
      <c r="F47" s="11">
        <v>47.64</v>
      </c>
      <c r="G47" s="12">
        <v>49.37</v>
      </c>
      <c r="H47" s="12">
        <v>43.14</v>
      </c>
      <c r="I47" s="12">
        <v>44.76</v>
      </c>
      <c r="J47" s="13">
        <v>46.26</v>
      </c>
    </row>
    <row r="48" spans="2:10" ht="57.75" customHeight="1" x14ac:dyDescent="0.2">
      <c r="B48" s="14"/>
      <c r="C48" s="1214" t="s">
        <v>4</v>
      </c>
      <c r="D48" s="1214"/>
      <c r="E48" s="1215"/>
      <c r="F48" s="15">
        <v>4.82</v>
      </c>
      <c r="G48" s="16">
        <v>3.8</v>
      </c>
      <c r="H48" s="16">
        <v>10.38</v>
      </c>
      <c r="I48" s="16">
        <v>9.1199999999999992</v>
      </c>
      <c r="J48" s="17">
        <v>8.5299999999999994</v>
      </c>
    </row>
    <row r="49" spans="2:10" ht="57.75" customHeight="1" thickBot="1" x14ac:dyDescent="0.25">
      <c r="B49" s="18"/>
      <c r="C49" s="1216" t="s">
        <v>5</v>
      </c>
      <c r="D49" s="1216"/>
      <c r="E49" s="1217"/>
      <c r="F49" s="19">
        <v>5.34</v>
      </c>
      <c r="G49" s="20">
        <v>0.62</v>
      </c>
      <c r="H49" s="20">
        <v>2.35</v>
      </c>
      <c r="I49" s="20">
        <v>1.86</v>
      </c>
      <c r="J49" s="21">
        <v>16.68</v>
      </c>
    </row>
    <row r="50" spans="2:10" ht="13.5" customHeight="1" x14ac:dyDescent="0.2"/>
  </sheetData>
  <sheetProtection algorithmName="SHA-512" hashValue="Rf5TRmrZjxL5R2BSD+E8oUnUvUhm8Uc+PRubIhGzhjRrb253+IrWlcxCDlEwrZoj4rFf0xxT+j0umQs3tLKisQ==" saltValue="48UrkRPBFM9hbZrndn49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2019-06-06T05:42:47Z</dcterms:created>
  <dcterms:modified xsi:type="dcterms:W3CDTF">2022-03-29T00:40:10Z</dcterms:modified>
  <cp:category/>
</cp:coreProperties>
</file>