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345" yWindow="5490" windowWidth="20610" windowHeight="6015" tabRatio="85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OnSave="0"/>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BW35" i="9"/>
  <c r="BW36" i="9" s="1"/>
  <c r="BW37" i="9" s="1"/>
  <c r="BW38" i="9" s="1"/>
  <c r="BW39" i="9" s="1"/>
  <c r="BW40" i="9" s="1"/>
  <c r="AM35" i="9"/>
  <c r="BW34" i="9"/>
  <c r="AM34" i="9"/>
  <c r="C34" i="9"/>
  <c r="C35" i="9" s="1"/>
  <c r="CO34" i="9" l="1"/>
  <c r="C36" i="9"/>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<sst xmlns="http://schemas.openxmlformats.org/spreadsheetml/2006/main" count="1093" uniqueCount="542">
  <si>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</si>
  <si>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</si>
  <si>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</si>
  <si>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</si>
  <si>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</si>
  <si>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</si>
  <si>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</si>
  <si>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</si>
  <si>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</si>
  <si>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</si>
  <si>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</si>
  <si>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</si>
  <si>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</si>
  <si>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</si>
  <si>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</si>
  <si>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</si>
  <si>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</si>
  <si>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</si>
  <si>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</si>
  <si>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</si>
  <si>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</si>
  <si>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</si>
  <si>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</si>
  <si>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</si>
  <si>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</si>
  <si>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</si>
  <si>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</si>
  <si>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</si>
  <si>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</si>
  <si>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</si>
  <si>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</si>
  <si>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</si>
  <si>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</si>
  <si>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</si>
  <si>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</si>
  <si>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</si>
  <si>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</si>
  <si>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</si>
  <si>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</si>
  <si>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</si>
  <si>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</si>
  <si>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</si>
  <si>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</si>
  <si>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</si>
  <si>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</si>
  <si>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</si>
  <si>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</si>
  <si>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</si>
  <si>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</si>
  <si>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</si>
  <si>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</si>
  <si>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</si>
  <si>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</si>
  <si>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</si>
  <si>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</si>
  <si>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</si>
  <si>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</si>
  <si>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</si>
  <si>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</si>
  <si>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</si>
  <si>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</si>
  <si>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</si>
  <si>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</si>
  <si>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</si>
  <si>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</si>
  <si>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</si>
  <si>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</si>
  <si>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</si>
  <si>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</si>
  <si>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</si>
  <si>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</si>
  <si>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</si>
  <si>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</si>
  <si>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</si>
  <si>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</si>
  <si>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</si>
  <si>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</si>
  <si>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</si>
  <si>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</si>
  <si>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</si>
  <si>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</si>
  <si>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</si>
  <si>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小笠原村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</si>
  <si>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</si>
  <si>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</si>
  <si>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</si>
  <si>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</si>
  <si>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</si>
  <si>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</si>
  <si>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</si>
  <si>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</si>
  <si>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</si>
  <si>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</si>
  <si>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</si>
  <si>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</si>
  <si>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</si>
  <si>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</si>
  <si>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</si>
  <si>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</si>
  <si>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</si>
  <si>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</si>
  <si>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</si>
  <si>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</si>
  <si>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</si>
  <si>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</si>
  <si>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</si>
  <si>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</si>
  <si>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</si>
  <si>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</si>
  <si>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</si>
  <si>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</si>
  <si>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</si>
  <si>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</si>
  <si>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</si>
  <si>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</si>
  <si>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</si>
  <si>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</si>
  <si>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</si>
  <si>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</si>
  <si>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</si>
  <si>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</si>
  <si>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</si>
  <si>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</si>
  <si>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</si>
  <si>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</si>
  <si>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</si>
  <si>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</si>
  <si>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</si>
  <si>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</si>
  <si>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</si>
  <si>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</si>
  <si>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</si>
  <si>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</si>
  <si>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</si>
  <si>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</si>
  <si>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</si>
  <si>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</si>
  <si>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</si>
  <si>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</si>
  <si>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</si>
  <si>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</si>
  <si>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</si>
  <si>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</si>
  <si>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</si>
  <si>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</si>
  <si>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</si>
  <si>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</si>
  <si>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</si>
  <si>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</si>
  <si>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</si>
  <si>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</si>
  <si>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</si>
  <si>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</si>
  <si>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</si>
  <si>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</si>
  <si>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</si>
  <si>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</si>
  <si>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</si>
  <si>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</si>
  <si>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</si>
  <si>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</si>
  <si>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</si>
  <si>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</si>
  <si>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</si>
  <si>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</si>
  <si>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</si>
  <si>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</si>
  <si>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</si>
  <si>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</si>
  <si>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</si>
  <si>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</si>
  <si>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</si>
  <si>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</si>
  <si>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</si>
  <si>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</si>
  <si>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</si>
  <si>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</si>
  <si>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</si>
  <si>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</si>
  <si>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</si>
  <si>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</si>
  <si>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</si>
  <si>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</si>
  <si>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</si>
  <si>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</si>
  <si>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</si>
  <si>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</si>
  <si>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</si>
  <si>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</si>
  <si>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</si>
  <si>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</si>
  <si>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</si>
  <si>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</si>
  <si>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</si>
  <si>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</si>
  <si>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東京都小笠原村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</si>
  <si>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</si>
  <si>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</si>
  <si>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</si>
  <si>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</si>
  <si>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</si>
  <si>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</si>
  <si>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</si>
  <si>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</si>
  <si>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</si>
  <si>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</si>
  <si>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</si>
  <si>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</si>
  <si>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</si>
  <si>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</si>
  <si>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</si>
  <si>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</si>
  <si>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</si>
  <si>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</si>
  <si>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</si>
  <si>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</si>
  <si>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</si>
  <si>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</si>
  <si>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</si>
  <si>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</si>
  <si>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</si>
  <si>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</si>
  <si>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</si>
  <si>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</si>
  <si>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</si>
  <si>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</si>
  <si>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</si>
  <si>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</si>
  <si>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</si>
  <si>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</si>
  <si>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</si>
  <si>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</si>
  <si>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</si>
  <si>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</si>
  <si>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</si>
  <si>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</si>
  <si>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</si>
  <si>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</si>
  <si>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</si>
  <si>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</si>
  <si>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</si>
  <si>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</si>
  <si>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</si>
  <si>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</si>
  <si>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</si>
  <si>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</si>
  <si>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</si>
  <si>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</si>
  <si>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</si>
  <si>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</si>
  <si>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</si>
  <si>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</si>
  <si>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</si>
  <si>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</si>
  <si>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</si>
  <si>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</si>
  <si>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</si>
  <si>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</si>
  <si>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</si>
  <si>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</si>
  <si>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</si>
  <si>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</si>
  <si>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</si>
  <si>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</si>
  <si>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</si>
  <si>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</si>
  <si>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</si>
  <si>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</si>
  <si>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</si>
  <si>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</si>
  <si>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</si>
  <si>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</si>
  <si>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</si>
  <si>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</si>
  <si>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</si>
  <si>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</si>
  <si>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</si>
  <si>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</si>
  <si>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</si>
  <si>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</si>
  <si>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</si>
  <si>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</si>
  <si>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</si>
  <si>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</si>
  <si>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</si>
  <si>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</si>
  <si>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</si>
  <si>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</si>
  <si>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</si>
  <si>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</si>
  <si>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</si>
  <si>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</si>
  <si>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</si>
  <si>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</si>
  <si>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</si>
  <si>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</si>
  <si>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</si>
  <si>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</si>
  <si>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</si>
  <si>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</si>
  <si>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</si>
  <si>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</si>
  <si>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</si>
  <si>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</si>
  <si>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</si>
  <si>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</si>
  <si>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</si>
  <si>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</si>
  <si>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</si>
  <si>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</si>
  <si>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</si>
  <si>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</si>
  <si>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</si>
  <si>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</si>
  <si>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</si>
  <si>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</si>
  <si>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</si>
  <si>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</si>
  <si>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</si>
  <si>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</si>
  <si>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</si>
  <si>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</si>
  <si>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</si>
  <si>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</si>
  <si>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</si>
  <si>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</si>
  <si>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</si>
  <si>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</si>
  <si>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</si>
  <si>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</si>
  <si>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</si>
  <si>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</si>
  <si>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</si>
  <si>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</si>
  <si>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</si>
  <si>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</si>
  <si>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</si>
  <si>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</si>
  <si>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</si>
  <si>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</si>
  <si>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</si>
  <si>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</si>
  <si>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</si>
  <si>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</si>
  <si>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</si>
  <si>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東京都小笠原村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</si>
  <si>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</si>
  <si>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</si>
  <si>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</si>
  <si>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</si>
  <si>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</si>
  <si>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</si>
  <si>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</si>
  <si>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</si>
  <si>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</si>
  <si>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</si>
  <si>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</si>
  <si>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</si>
  <si>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</si>
  <si>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</si>
  <si>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</si>
  <si>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</si>
  <si>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</si>
  <si>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</si>
  <si>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</si>
  <si>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</si>
  <si>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宅地造成事業特別会計</t>
    <phoneticPr fontId="5"/>
  </si>
  <si>
    <t>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</si>
  <si>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</si>
  <si>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</si>
  <si>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</si>
  <si>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</si>
  <si>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</si>
  <si>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</si>
  <si>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</si>
  <si>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</si>
  <si>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</si>
  <si>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</si>
  <si>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</si>
  <si>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</si>
  <si>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</si>
  <si>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</si>
  <si>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介護保険（保険事業勘定）特別会計</t>
    <phoneticPr fontId="5"/>
  </si>
  <si>
    <t>介護保険（介護サービス事業勘定）特別会計</t>
    <phoneticPr fontId="5"/>
  </si>
  <si>
    <t>後期高齢者医療特別会計</t>
    <phoneticPr fontId="5"/>
  </si>
  <si>
    <t>簡易水道事業特別会計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</si>
  <si>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</si>
  <si>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</si>
  <si>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</si>
  <si>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</si>
  <si>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</si>
  <si>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</si>
  <si>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</si>
  <si>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</si>
  <si>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</si>
  <si>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</si>
  <si>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</si>
  <si>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</si>
  <si>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</si>
  <si>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</si>
  <si>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</si>
  <si>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</si>
  <si>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</si>
  <si>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</si>
  <si>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</si>
  <si>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</si>
  <si>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</si>
  <si>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</si>
  <si>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</si>
  <si>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</si>
  <si>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</si>
  <si>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</si>
  <si>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</si>
  <si>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</si>
  <si>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</si>
  <si>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</si>
  <si>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</si>
  <si>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</si>
  <si>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</si>
  <si>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</si>
  <si>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</si>
  <si>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</si>
  <si>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</si>
  <si>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</si>
  <si>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</si>
  <si>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</si>
  <si>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</si>
  <si>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</si>
  <si>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</si>
  <si>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</si>
  <si>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</si>
  <si>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</si>
  <si>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</si>
  <si>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</si>
  <si>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</si>
  <si>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</si>
  <si>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</si>
  <si>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</si>
  <si>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</si>
  <si>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</si>
  <si>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</si>
  <si>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</si>
  <si>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</si>
  <si>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</si>
  <si>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</si>
  <si>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</si>
  <si>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</si>
  <si>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</si>
  <si>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</si>
  <si>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</si>
  <si>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</si>
  <si>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</si>
  <si>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</si>
  <si>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</si>
  <si>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</si>
  <si>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</si>
  <si>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</si>
  <si>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</si>
  <si>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</si>
  <si>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</si>
  <si>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</si>
  <si>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</si>
  <si>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</si>
  <si>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</si>
  <si>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</si>
  <si>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</si>
  <si>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</si>
  <si>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</si>
  <si>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</si>
  <si>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</si>
  <si>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</si>
  <si>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</si>
  <si>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</si>
  <si>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</si>
  <si>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</si>
  <si>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</si>
  <si>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</si>
  <si>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</si>
  <si>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</si>
  <si>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</si>
  <si>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</si>
  <si>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</si>
  <si>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</si>
  <si>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</si>
  <si>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</si>
  <si>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</si>
  <si>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</si>
  <si>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</si>
  <si>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</si>
  <si>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</si>
  <si>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</si>
  <si>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</si>
  <si>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</si>
  <si>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</si>
  <si>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</si>
  <si>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</si>
  <si>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</si>
  <si>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</si>
  <si>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</si>
  <si>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</si>
  <si>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</si>
  <si>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</si>
  <si>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</si>
  <si>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</si>
  <si>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</si>
  <si>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</si>
  <si>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</si>
  <si>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</si>
  <si>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</si>
  <si>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</si>
  <si>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</si>
  <si>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</si>
  <si>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</si>
  <si>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</si>
  <si>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</si>
  <si>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</si>
  <si>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</si>
  <si>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</si>
  <si>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</si>
  <si>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</si>
  <si>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</si>
  <si>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</si>
  <si>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介護保険（保険事業勘定）特別会計</t>
  </si>
  <si>
    <t>国民健康保険特別会計</t>
  </si>
  <si>
    <t>▲ 0.31</t>
  </si>
  <si>
    <t>介護保険（介護サービス事業勘定）特別会計</t>
  </si>
  <si>
    <t>下水道事業特別会計</t>
  </si>
  <si>
    <t>簡易水道事業特別会計</t>
  </si>
  <si>
    <t>浄化槽事業特別会計</t>
  </si>
  <si>
    <t>宅地造成事業特別会計</t>
  </si>
  <si>
    <t>その他会計（赤字）</t>
  </si>
  <si>
    <t>その他会計（黒字）</t>
  </si>
  <si>
    <t>-</t>
    <phoneticPr fontId="5"/>
  </si>
  <si>
    <t>小笠原ラム・リキュール株式会社</t>
    <rPh sb="0" eb="3">
      <t>オガサワラ</t>
    </rPh>
    <rPh sb="11" eb="15">
      <t>カブシキガイシャ</t>
    </rPh>
    <phoneticPr fontId="5"/>
  </si>
  <si>
    <t>-</t>
    <phoneticPr fontId="5"/>
  </si>
  <si>
    <t>東京都島嶼町村一部事務組合</t>
    <rPh sb="0" eb="3">
      <t>トウキョウト</t>
    </rPh>
    <rPh sb="3" eb="5">
      <t>トウショ</t>
    </rPh>
    <rPh sb="5" eb="7">
      <t>チョウソン</t>
    </rPh>
    <rPh sb="7" eb="9">
      <t>イチブ</t>
    </rPh>
    <rPh sb="9" eb="11">
      <t>ジム</t>
    </rPh>
    <rPh sb="11" eb="13">
      <t>クミアイ</t>
    </rPh>
    <phoneticPr fontId="5"/>
  </si>
  <si>
    <t>東京都市町村職員退職手当組合</t>
    <rPh sb="0" eb="3">
      <t>トウキョウト</t>
    </rPh>
    <rPh sb="3" eb="6">
      <t>シチョウソン</t>
    </rPh>
    <rPh sb="6" eb="8">
      <t>ショクイン</t>
    </rPh>
    <rPh sb="8" eb="10">
      <t>タイショク</t>
    </rPh>
    <rPh sb="10" eb="12">
      <t>テアテ</t>
    </rPh>
    <rPh sb="12" eb="14">
      <t>クミアイ</t>
    </rPh>
    <phoneticPr fontId="5"/>
  </si>
  <si>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</si>
  <si>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5"/>
  </si>
  <si>
    <t>東京市町村総合事務組合（交通災害共済）</t>
    <rPh sb="0" eb="2">
      <t>トウキョウ</t>
    </rPh>
    <rPh sb="2" eb="5">
      <t>シチョウソン</t>
    </rPh>
    <rPh sb="5" eb="7">
      <t>ソウゴウ</t>
    </rPh>
    <rPh sb="7" eb="9">
      <t>ジム</t>
    </rPh>
    <rPh sb="9" eb="11">
      <t>クミアイ</t>
    </rPh>
    <rPh sb="12" eb="14">
      <t>コウツウ</t>
    </rPh>
    <rPh sb="14" eb="16">
      <t>サイガイ</t>
    </rPh>
    <rPh sb="16" eb="18">
      <t>キョウサイ</t>
    </rPh>
    <phoneticPr fontId="5"/>
  </si>
  <si>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</si>
  <si>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3">
      <t>トウキョウト</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</si>
</sst>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14" fillId="0" borderId="98" xfId="38" applyNumberFormat="1" applyFont="1" applyBorder="1" applyAlignment="1" applyProtection="1">
      <alignment horizontal="right" vertical="center"/>
      <protection locked="0"/>
    </xf>
    <xf numFmtId="178" fontId="14" fillId="0" borderId="99" xfId="38" applyNumberFormat="1" applyFont="1" applyBorder="1" applyAlignment="1" applyProtection="1">
      <alignment horizontal="right" vertical="center"/>
      <protection locked="0"/>
    </xf>
    <xf numFmtId="178" fontId="14" fillId="0" borderId="100" xfId="38" applyNumberFormat="1" applyFont="1" applyBorder="1" applyAlignment="1" applyProtection="1">
      <alignment horizontal="right" vertical="center"/>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291917</c:v>
                </c:pt>
                <c:pt idx="1">
                  <c:v>325581</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799005</c:v>
                </c:pt>
                <c:pt idx="1">
                  <c:v>311809</c:v>
                </c:pt>
                <c:pt idx="2">
                  <c:v>247172</c:v>
                </c:pt>
                <c:pt idx="3">
                  <c:v>186206</c:v>
                </c:pt>
                <c:pt idx="4">
                  <c:v>226219</c:v>
                </c:pt>
              </c:numCache>
            </c:numRef>
          </c:val>
          <c:smooth val="0"/>
        </c:ser>
        <c:dLbls>
          <c:showLegendKey val="0"/>
          <c:showVal val="0"/>
          <c:showCatName val="0"/>
          <c:showSerName val="0"/>
          <c:showPercent val="0"/>
          <c:showBubbleSize val="0"/>
        </c:dLbls>
        <c:marker val="1"/>
        <c:smooth val="0"/>
        <c:axId val="97805824"/>
        <c:axId val="97807744"/>
      </c:lineChart>
      <c:catAx>
        <c:axId val="97805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807744"/>
        <c:crosses val="autoZero"/>
        <c:auto val="1"/>
        <c:lblAlgn val="ctr"/>
        <c:lblOffset val="100"/>
        <c:tickLblSkip val="1"/>
        <c:tickMarkSkip val="1"/>
        <c:noMultiLvlLbl val="0"/>
      </c:catAx>
      <c:valAx>
        <c:axId val="97807744"/>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805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5.22</c:v>
                </c:pt>
                <c:pt idx="1">
                  <c:v>12.12</c:v>
                </c:pt>
                <c:pt idx="2">
                  <c:v>6.64</c:v>
                </c:pt>
                <c:pt idx="3">
                  <c:v>10.029999999999999</c:v>
                </c:pt>
                <c:pt idx="4">
                  <c:v>4.82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40.29</c:v>
                </c:pt>
                <c:pt idx="1">
                  <c:v>40.44</c:v>
                </c:pt>
                <c:pt idx="2">
                  <c:v>46.22</c:v>
                </c:pt>
                <c:pt idx="3">
                  <c:v>47.28</c:v>
                </c:pt>
                <c:pt idx="4">
                  <c:v>47.64</c:v>
                </c:pt>
              </c:numCache>
            </c:numRef>
          </c:val>
        </c:ser>
        <c:dLbls>
          <c:showLegendKey val="0"/>
          <c:showVal val="0"/>
          <c:showCatName val="0"/>
          <c:showSerName val="0"/>
          <c:showPercent val="0"/>
          <c:showBubbleSize val="0"/>
        </c:dLbls>
        <c:gapWidth val="250"/>
        <c:overlap val="100"/>
        <c:axId val="99722368"/>
        <c:axId val="99724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10.33</c:v>
                </c:pt>
                <c:pt idx="1">
                  <c:v>10.11</c:v>
                </c:pt>
                <c:pt idx="2">
                  <c:v>1.01</c:v>
                </c:pt>
                <c:pt idx="3">
                  <c:v>22.57</c:v>
                </c:pt>
                <c:pt idx="4">
                  <c:v>5.34</c:v>
                </c:pt>
              </c:numCache>
            </c:numRef>
          </c:val>
          <c:smooth val="0"/>
        </c:ser>
        <c:dLbls>
          <c:showLegendKey val="0"/>
          <c:showVal val="0"/>
          <c:showCatName val="0"/>
          <c:showSerName val="0"/>
          <c:showPercent val="0"/>
          <c:showBubbleSize val="0"/>
        </c:dLbls>
        <c:marker val="1"/>
        <c:smooth val="0"/>
        <c:axId val="99722368"/>
        <c:axId val="99724288"/>
      </c:lineChart>
      <c:catAx>
        <c:axId val="9972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724288"/>
        <c:crosses val="autoZero"/>
        <c:auto val="1"/>
        <c:lblAlgn val="ctr"/>
        <c:lblOffset val="100"/>
        <c:tickLblSkip val="1"/>
        <c:tickMarkSkip val="1"/>
        <c:noMultiLvlLbl val="0"/>
      </c:catAx>
      <c:valAx>
        <c:axId val="99724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72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ser>
        <c:ser>
          <c:idx val="3"/>
          <c:order val="3"/>
          <c:tx>
            <c:strRef>
              <c:f>データシート!$A$30</c:f>
              <c:strCache>
                <c:ptCount val="1"/>
                <c:pt idx="0">
                  <c:v>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0.09</c:v>
                </c:pt>
                <c:pt idx="4">
                  <c:v>#N/A</c:v>
                </c:pt>
                <c:pt idx="5">
                  <c:v>0.12</c:v>
                </c:pt>
                <c:pt idx="6">
                  <c:v>#N/A</c:v>
                </c:pt>
                <c:pt idx="7">
                  <c:v>0.21</c:v>
                </c:pt>
                <c:pt idx="8">
                  <c:v>#N/A</c:v>
                </c:pt>
                <c:pt idx="9">
                  <c:v>0.02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0.68</c:v>
                </c:pt>
                <c:pt idx="2">
                  <c:v>#N/A</c:v>
                </c:pt>
                <c:pt idx="3">
                  <c:v>0.62</c:v>
                </c:pt>
                <c:pt idx="4">
                  <c:v>#N/A</c:v>
                </c:pt>
                <c:pt idx="5">
                  <c:v>0.55000000000000004</c:v>
                </c:pt>
                <c:pt idx="6">
                  <c:v>#N/A</c:v>
                </c:pt>
                <c:pt idx="7">
                  <c:v>0.49</c:v>
                </c:pt>
                <c:pt idx="8">
                  <c:v>#N/A</c:v>
                </c:pt>
                <c:pt idx="9">
                  <c:v>0.02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0.48</c:v>
                </c:pt>
                <c:pt idx="4">
                  <c:v>#N/A</c:v>
                </c:pt>
                <c:pt idx="5">
                  <c:v>0.31</c:v>
                </c:pt>
                <c:pt idx="6">
                  <c:v>#N/A</c:v>
                </c:pt>
                <c:pt idx="7">
                  <c:v>0.39</c:v>
                </c:pt>
                <c:pt idx="8">
                  <c:v>#N/A</c:v>
                </c:pt>
                <c:pt idx="9">
                  <c:v>0.1</c:v>
                </c:pt>
              </c:numCache>
            </c:numRef>
          </c:val>
        </c:ser>
        <c:ser>
          <c:idx val="6"/>
          <c:order val="6"/>
          <c:tx>
            <c:strRef>
              <c:f>データシート!$A$33</c:f>
              <c:strCache>
                <c:ptCount val="1"/>
                <c:pt idx="0">
                  <c:v>介護保険（介護サービス事業勘定）特別会計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0.39</c:v>
                </c:pt>
                <c:pt idx="2">
                  <c:v>#N/A</c:v>
                </c:pt>
                <c:pt idx="3">
                  <c:v>7.0000000000000007E-2</c:v>
                </c:pt>
                <c:pt idx="4">
                  <c:v>#N/A</c:v>
                </c:pt>
                <c:pt idx="5">
                  <c:v>0.63</c:v>
                </c:pt>
                <c:pt idx="6">
                  <c:v>#N/A</c:v>
                </c:pt>
                <c:pt idx="7">
                  <c:v>0.28999999999999998</c:v>
                </c:pt>
                <c:pt idx="8">
                  <c:v>#N/A</c:v>
                </c:pt>
                <c:pt idx="9">
                  <c:v>0.11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0.01</c:v>
                </c:pt>
                <c:pt idx="2">
                  <c:v>#N/A</c:v>
                </c:pt>
                <c:pt idx="3">
                  <c:v>0.53</c:v>
                </c:pt>
                <c:pt idx="4">
                  <c:v>#N/A</c:v>
                </c:pt>
                <c:pt idx="5">
                  <c:v>0.14000000000000001</c:v>
                </c:pt>
                <c:pt idx="6">
                  <c:v>0.31</c:v>
                </c:pt>
                <c:pt idx="7">
                  <c:v>#N/A</c:v>
                </c:pt>
                <c:pt idx="8">
                  <c:v>#N/A</c:v>
                </c:pt>
                <c:pt idx="9">
                  <c:v>0.89</c:v>
                </c:pt>
              </c:numCache>
            </c:numRef>
          </c:val>
        </c:ser>
        <c:ser>
          <c:idx val="8"/>
          <c:order val="8"/>
          <c:tx>
            <c:strRef>
              <c:f>データシート!$A$35</c:f>
              <c:strCache>
                <c:ptCount val="1"/>
                <c:pt idx="0">
                  <c:v>介護保険（保険事業勘定）特別会計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0.21</c:v>
                </c:pt>
                <c:pt idx="2">
                  <c:v>#N/A</c:v>
                </c:pt>
                <c:pt idx="3">
                  <c:v>0.22</c:v>
                </c:pt>
                <c:pt idx="4">
                  <c:v>#N/A</c:v>
                </c:pt>
                <c:pt idx="5">
                  <c:v>0.45</c:v>
                </c:pt>
                <c:pt idx="6">
                  <c:v>#N/A</c:v>
                </c:pt>
                <c:pt idx="7">
                  <c:v>0.57999999999999996</c:v>
                </c:pt>
                <c:pt idx="8">
                  <c:v>#N/A</c:v>
                </c:pt>
                <c:pt idx="9">
                  <c:v>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5.18</c:v>
                </c:pt>
                <c:pt idx="2">
                  <c:v>#N/A</c:v>
                </c:pt>
                <c:pt idx="3">
                  <c:v>11.63</c:v>
                </c:pt>
                <c:pt idx="4">
                  <c:v>#N/A</c:v>
                </c:pt>
                <c:pt idx="5">
                  <c:v>6.33</c:v>
                </c:pt>
                <c:pt idx="6">
                  <c:v>#N/A</c:v>
                </c:pt>
                <c:pt idx="7">
                  <c:v>9.6300000000000008</c:v>
                </c:pt>
                <c:pt idx="8">
                  <c:v>#N/A</c:v>
                </c:pt>
                <c:pt idx="9">
                  <c:v>4.72</c:v>
                </c:pt>
              </c:numCache>
            </c:numRef>
          </c:val>
        </c:ser>
        <c:dLbls>
          <c:showLegendKey val="0"/>
          <c:showVal val="0"/>
          <c:showCatName val="0"/>
          <c:showSerName val="0"/>
          <c:showPercent val="0"/>
          <c:showBubbleSize val="0"/>
        </c:dLbls>
        <c:gapWidth val="150"/>
        <c:overlap val="100"/>
        <c:axId val="105335808"/>
        <c:axId val="105353984"/>
      </c:barChart>
      <c:catAx>
        <c:axId val="10533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353984"/>
        <c:crosses val="autoZero"/>
        <c:auto val="1"/>
        <c:lblAlgn val="ctr"/>
        <c:lblOffset val="100"/>
        <c:tickLblSkip val="1"/>
        <c:tickMarkSkip val="1"/>
        <c:noMultiLvlLbl val="0"/>
      </c:catAx>
      <c:valAx>
        <c:axId val="10535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35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293</c:v>
                </c:pt>
                <c:pt idx="5">
                  <c:v>358</c:v>
                </c:pt>
                <c:pt idx="8">
                  <c:v>378</c:v>
                </c:pt>
                <c:pt idx="11">
                  <c:v>409</c:v>
                </c:pt>
                <c:pt idx="14">
                  <c:v>416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14</c:v>
                </c:pt>
                <c:pt idx="3">
                  <c:v>16</c:v>
                </c:pt>
                <c:pt idx="6">
                  <c:v>22</c:v>
                </c:pt>
                <c:pt idx="9">
                  <c:v>29</c:v>
                </c:pt>
                <c:pt idx="12">
                  <c:v>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453</c:v>
                </c:pt>
                <c:pt idx="3">
                  <c:v>544</c:v>
                </c:pt>
                <c:pt idx="6">
                  <c:v>563</c:v>
                </c:pt>
                <c:pt idx="9">
                  <c:v>598</c:v>
                </c:pt>
                <c:pt idx="12">
                  <c:v>567</c:v>
                </c:pt>
              </c:numCache>
            </c:numRef>
          </c:val>
        </c:ser>
        <c:dLbls>
          <c:showLegendKey val="0"/>
          <c:showVal val="0"/>
          <c:showCatName val="0"/>
          <c:showSerName val="0"/>
          <c:showPercent val="0"/>
          <c:showBubbleSize val="0"/>
        </c:dLbls>
        <c:gapWidth val="100"/>
        <c:overlap val="100"/>
        <c:axId val="105421056"/>
        <c:axId val="105435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174</c:v>
                </c:pt>
                <c:pt idx="2">
                  <c:v>#N/A</c:v>
                </c:pt>
                <c:pt idx="3">
                  <c:v>#N/A</c:v>
                </c:pt>
                <c:pt idx="4">
                  <c:v>202</c:v>
                </c:pt>
                <c:pt idx="5">
                  <c:v>#N/A</c:v>
                </c:pt>
                <c:pt idx="6">
                  <c:v>#N/A</c:v>
                </c:pt>
                <c:pt idx="7">
                  <c:v>207</c:v>
                </c:pt>
                <c:pt idx="8">
                  <c:v>#N/A</c:v>
                </c:pt>
                <c:pt idx="9">
                  <c:v>#N/A</c:v>
                </c:pt>
                <c:pt idx="10">
                  <c:v>218</c:v>
                </c:pt>
                <c:pt idx="11">
                  <c:v>#N/A</c:v>
                </c:pt>
                <c:pt idx="12">
                  <c:v>#N/A</c:v>
                </c:pt>
                <c:pt idx="13">
                  <c:v>170</c:v>
                </c:pt>
                <c:pt idx="14">
                  <c:v>#N/A</c:v>
                </c:pt>
              </c:numCache>
            </c:numRef>
          </c:val>
          <c:smooth val="0"/>
        </c:ser>
        <c:dLbls>
          <c:showLegendKey val="0"/>
          <c:showVal val="0"/>
          <c:showCatName val="0"/>
          <c:showSerName val="0"/>
          <c:showPercent val="0"/>
          <c:showBubbleSize val="0"/>
        </c:dLbls>
        <c:marker val="1"/>
        <c:smooth val="0"/>
        <c:axId val="105421056"/>
        <c:axId val="105435520"/>
      </c:lineChart>
      <c:catAx>
        <c:axId val="10542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435520"/>
        <c:crosses val="autoZero"/>
        <c:auto val="1"/>
        <c:lblAlgn val="ctr"/>
        <c:lblOffset val="100"/>
        <c:tickLblSkip val="1"/>
        <c:tickMarkSkip val="1"/>
        <c:noMultiLvlLbl val="0"/>
      </c:catAx>
      <c:valAx>
        <c:axId val="10543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2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3549</c:v>
                </c:pt>
                <c:pt idx="5">
                  <c:v>3485</c:v>
                </c:pt>
                <c:pt idx="8">
                  <c:v>3304</c:v>
                </c:pt>
                <c:pt idx="11">
                  <c:v>3344</c:v>
                </c:pt>
                <c:pt idx="14">
                  <c:v>3176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1665</c:v>
                </c:pt>
                <c:pt idx="5">
                  <c:v>1800</c:v>
                </c:pt>
                <c:pt idx="8">
                  <c:v>2116</c:v>
                </c:pt>
                <c:pt idx="11">
                  <c:v>2031</c:v>
                </c:pt>
                <c:pt idx="14">
                  <c:v>2135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0</c:v>
                </c:pt>
                <c:pt idx="3">
                  <c:v>0</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238</c:v>
                </c:pt>
                <c:pt idx="3">
                  <c:v>275</c:v>
                </c:pt>
                <c:pt idx="6">
                  <c:v>305</c:v>
                </c:pt>
                <c:pt idx="9">
                  <c:v>407</c:v>
                </c:pt>
                <c:pt idx="12">
                  <c:v>698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5246</c:v>
                </c:pt>
                <c:pt idx="3">
                  <c:v>5055</c:v>
                </c:pt>
                <c:pt idx="6">
                  <c:v>4856</c:v>
                </c:pt>
                <c:pt idx="9">
                  <c:v>4240</c:v>
                </c:pt>
                <c:pt idx="12">
                  <c:v>3653</c:v>
                </c:pt>
              </c:numCache>
            </c:numRef>
          </c:val>
        </c:ser>
        <c:dLbls>
          <c:showLegendKey val="0"/>
          <c:showVal val="0"/>
          <c:showCatName val="0"/>
          <c:showSerName val="0"/>
          <c:showPercent val="0"/>
          <c:showBubbleSize val="0"/>
        </c:dLbls>
        <c:gapWidth val="100"/>
        <c:overlap val="100"/>
        <c:axId val="90006272"/>
        <c:axId val="90008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271</c:v>
                </c:pt>
                <c:pt idx="2">
                  <c:v>#N/A</c:v>
                </c:pt>
                <c:pt idx="3">
                  <c:v>#N/A</c:v>
                </c:pt>
                <c:pt idx="4">
                  <c:v>44</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0006272"/>
        <c:axId val="90008192"/>
      </c:lineChart>
      <c:catAx>
        <c:axId val="9000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008192"/>
        <c:crosses val="autoZero"/>
        <c:auto val="1"/>
        <c:lblAlgn val="ctr"/>
        <c:lblOffset val="100"/>
        <c:tickLblSkip val="1"/>
        <c:tickMarkSkip val="1"/>
        <c:noMultiLvlLbl val="0"/>
      </c:catAx>
      <c:valAx>
        <c:axId val="90008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00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東京都小笠原村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2,584
2,563
104.41
4,670,753
4,582,064
88,689
1,838,845
3,600,245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基準財政収入額については</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税収の大きな伸びはなく、税連動交付金も経済状況に左右されるため収入全体では</a:t>
          </a:r>
          <a:r>
            <a:rPr lang="ja-JP" altLang="en-US" sz="1200">
              <a:solidFill>
                <a:schemeClr val="dk1"/>
              </a:solidFill>
              <a:effectLst/>
              <a:latin typeface="+mn-lt"/>
              <a:ea typeface="+mn-ea"/>
              <a:cs typeface="+mn-cs"/>
            </a:rPr>
            <a:t>微増</a:t>
          </a:r>
          <a:r>
            <a:rPr lang="ja-JP" altLang="ja-JP" sz="1200">
              <a:solidFill>
                <a:schemeClr val="dk1"/>
              </a:solidFill>
              <a:effectLst/>
              <a:latin typeface="+mn-lt"/>
              <a:ea typeface="+mn-ea"/>
              <a:cs typeface="+mn-cs"/>
            </a:rPr>
            <a:t>となっている。基準財政需要額では、辺地対策事業債償還費、臨時財政対策債償還費の伸びにより、財政力指数は前年度と</a:t>
          </a:r>
          <a:r>
            <a:rPr lang="ja-JP" altLang="en-US" sz="1200">
              <a:solidFill>
                <a:schemeClr val="dk1"/>
              </a:solidFill>
              <a:effectLst/>
              <a:latin typeface="+mn-lt"/>
              <a:ea typeface="+mn-ea"/>
              <a:cs typeface="+mn-cs"/>
            </a:rPr>
            <a:t>同</a:t>
          </a:r>
          <a:r>
            <a:rPr lang="ja-JP" altLang="ja-JP" sz="1200">
              <a:solidFill>
                <a:schemeClr val="dk1"/>
              </a:solidFill>
              <a:effectLst/>
              <a:latin typeface="+mn-lt"/>
              <a:ea typeface="+mn-ea"/>
              <a:cs typeface="+mn-cs"/>
            </a:rPr>
            <a:t>ポイントとなっている。</a:t>
          </a:r>
          <a:endParaRPr lang="ja-JP" altLang="ja-JP" sz="1600">
            <a:effectLst/>
          </a:endParaRPr>
        </a:p>
        <a:p>
          <a:pPr eaLnBrk="1" fontAlgn="auto" latinLnBrk="0" hangingPunct="1"/>
          <a:r>
            <a:rPr lang="ja-JP" altLang="ja-JP" sz="1200">
              <a:solidFill>
                <a:schemeClr val="dk1"/>
              </a:solidFill>
              <a:effectLst/>
              <a:latin typeface="+mn-lt"/>
              <a:ea typeface="+mn-ea"/>
              <a:cs typeface="+mn-cs"/>
            </a:rPr>
            <a:t>　数値は、他の類似団体平均と</a:t>
          </a:r>
          <a:r>
            <a:rPr lang="ja-JP" altLang="en-US" sz="1200">
              <a:solidFill>
                <a:schemeClr val="dk1"/>
              </a:solidFill>
              <a:effectLst/>
              <a:latin typeface="+mn-lt"/>
              <a:ea typeface="+mn-ea"/>
              <a:cs typeface="+mn-cs"/>
            </a:rPr>
            <a:t>ほぼ</a:t>
          </a:r>
          <a:r>
            <a:rPr lang="ja-JP" altLang="ja-JP" sz="1200">
              <a:solidFill>
                <a:schemeClr val="dk1"/>
              </a:solidFill>
              <a:effectLst/>
              <a:latin typeface="+mn-lt"/>
              <a:ea typeface="+mn-ea"/>
              <a:cs typeface="+mn-cs"/>
            </a:rPr>
            <a:t>同じになっており、今後</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児童福祉施設の整備</a:t>
          </a:r>
          <a:r>
            <a:rPr lang="ja-JP" altLang="en-US" sz="1200">
              <a:solidFill>
                <a:schemeClr val="dk1"/>
              </a:solidFill>
              <a:effectLst/>
              <a:latin typeface="+mn-lt"/>
              <a:ea typeface="+mn-ea"/>
              <a:cs typeface="+mn-cs"/>
            </a:rPr>
            <a:t>や小中学校の建替え、</a:t>
          </a:r>
          <a:r>
            <a:rPr lang="ja-JP" altLang="ja-JP" sz="1200">
              <a:solidFill>
                <a:schemeClr val="dk1"/>
              </a:solidFill>
              <a:effectLst/>
              <a:latin typeface="+mn-lt"/>
              <a:ea typeface="+mn-ea"/>
              <a:cs typeface="+mn-cs"/>
            </a:rPr>
            <a:t>ごみ処理施設の大規模改修が予定され</a:t>
          </a:r>
          <a:r>
            <a:rPr lang="ja-JP" altLang="en-US" sz="1200">
              <a:solidFill>
                <a:schemeClr val="dk1"/>
              </a:solidFill>
              <a:effectLst/>
              <a:latin typeface="+mn-lt"/>
              <a:ea typeface="+mn-ea"/>
              <a:cs typeface="+mn-cs"/>
            </a:rPr>
            <a:t>ており、</a:t>
          </a:r>
          <a:r>
            <a:rPr lang="ja-JP" altLang="ja-JP" sz="1200">
              <a:solidFill>
                <a:schemeClr val="dk1"/>
              </a:solidFill>
              <a:effectLst/>
              <a:latin typeface="+mn-lt"/>
              <a:ea typeface="+mn-ea"/>
              <a:cs typeface="+mn-cs"/>
            </a:rPr>
            <a:t>多額の地方債を発行する見込みのため、国、東京都等の補助金、基金を最大限活用し地方債の抑制に努める。</a:t>
          </a:r>
          <a:endParaRPr lang="ja-JP" altLang="ja-JP" sz="16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65088</xdr:rowOff>
    </xdr:from>
    <xdr:to>
      <xdr:col>7</xdr:col>
      <xdr:colOff>152400</xdr:colOff>
      <xdr:row>43</xdr:row>
      <xdr:rowOff>65088</xdr:rowOff>
    </xdr:to>
    <xdr:cxnSp macro="">
      <xdr:nvCxnSpPr>
        <xdr:cNvPr id="63" name="直線コネクタ 62"/>
        <xdr:cNvCxnSpPr/>
      </xdr:nvCxnSpPr>
      <xdr:spPr>
        <a:xfrm>
          <a:off x="4114800" y="743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24782</xdr:rowOff>
    </xdr:from>
    <xdr:ext cx="762000" cy="259045"/>
    <xdr:sp macro="" textlink="">
      <xdr:nvSpPr>
        <xdr:cNvPr id="64" name="財政力平均値テキスト"/>
        <xdr:cNvSpPr txBox="1"/>
      </xdr:nvSpPr>
      <xdr:spPr>
        <a:xfrm>
          <a:off x="5041900" y="7225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59055</xdr:rowOff>
    </xdr:from>
    <xdr:to>
      <xdr:col>6</xdr:col>
      <xdr:colOff>0</xdr:colOff>
      <xdr:row>43</xdr:row>
      <xdr:rowOff>65088</xdr:rowOff>
    </xdr:to>
    <xdr:cxnSp macro="">
      <xdr:nvCxnSpPr>
        <xdr:cNvPr id="66" name="直線コネクタ 65"/>
        <xdr:cNvCxnSpPr/>
      </xdr:nvCxnSpPr>
      <xdr:spPr>
        <a:xfrm>
          <a:off x="3225800" y="74314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100665</xdr:rowOff>
    </xdr:from>
    <xdr:ext cx="736600" cy="259045"/>
    <xdr:sp macro="" textlink="">
      <xdr:nvSpPr>
        <xdr:cNvPr id="68" name="テキスト ボックス 67"/>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46990</xdr:rowOff>
    </xdr:from>
    <xdr:to>
      <xdr:col>4</xdr:col>
      <xdr:colOff>482600</xdr:colOff>
      <xdr:row>43</xdr:row>
      <xdr:rowOff>59055</xdr:rowOff>
    </xdr:to>
    <xdr:cxnSp macro="">
      <xdr:nvCxnSpPr>
        <xdr:cNvPr id="69" name="直線コネクタ 68"/>
        <xdr:cNvCxnSpPr/>
      </xdr:nvCxnSpPr>
      <xdr:spPr>
        <a:xfrm>
          <a:off x="2336800" y="74193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94632</xdr:rowOff>
    </xdr:from>
    <xdr:ext cx="762000" cy="259045"/>
    <xdr:sp macro="" textlink="">
      <xdr:nvSpPr>
        <xdr:cNvPr id="71" name="テキスト ボックス 70"/>
        <xdr:cNvSpPr txBox="1"/>
      </xdr:nvSpPr>
      <xdr:spPr>
        <a:xfrm>
          <a:off x="2844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46990</xdr:rowOff>
    </xdr:to>
    <xdr:cxnSp macro="">
      <xdr:nvCxnSpPr>
        <xdr:cNvPr id="72" name="直線コネクタ 71"/>
        <xdr:cNvCxnSpPr/>
      </xdr:nvCxnSpPr>
      <xdr:spPr>
        <a:xfrm>
          <a:off x="1447800" y="740727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73" name="フローチャート : 判断 72"/>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100665</xdr:rowOff>
    </xdr:from>
    <xdr:ext cx="762000" cy="259045"/>
    <xdr:sp macro="" textlink="">
      <xdr:nvSpPr>
        <xdr:cNvPr id="74" name="テキスト ボックス 73"/>
        <xdr:cNvSpPr txBox="1"/>
      </xdr:nvSpPr>
      <xdr:spPr>
        <a:xfrm>
          <a:off x="1955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2222</xdr:rowOff>
    </xdr:from>
    <xdr:to>
      <xdr:col>2</xdr:col>
      <xdr:colOff>127000</xdr:colOff>
      <xdr:row>43</xdr:row>
      <xdr:rowOff>103822</xdr:rowOff>
    </xdr:to>
    <xdr:sp macro="" textlink="">
      <xdr:nvSpPr>
        <xdr:cNvPr id="75" name="フローチャート : 判断 74"/>
        <xdr:cNvSpPr/>
      </xdr:nvSpPr>
      <xdr:spPr>
        <a:xfrm>
          <a:off x="1397000" y="737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88599</xdr:rowOff>
    </xdr:from>
    <xdr:ext cx="762000" cy="259045"/>
    <xdr:sp macro="" textlink="">
      <xdr:nvSpPr>
        <xdr:cNvPr id="76" name="テキスト ボックス 75"/>
        <xdr:cNvSpPr txBox="1"/>
      </xdr:nvSpPr>
      <xdr:spPr>
        <a:xfrm>
          <a:off x="1066800" y="7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14288</xdr:rowOff>
    </xdr:from>
    <xdr:to>
      <xdr:col>7</xdr:col>
      <xdr:colOff>203200</xdr:colOff>
      <xdr:row>43</xdr:row>
      <xdr:rowOff>115888</xdr:rowOff>
    </xdr:to>
    <xdr:sp macro="" textlink="">
      <xdr:nvSpPr>
        <xdr:cNvPr id="82" name="円/楕円 81"/>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139083</xdr:rowOff>
    </xdr:from>
    <xdr:ext cx="762000" cy="259045"/>
    <xdr:sp macro="" textlink="">
      <xdr:nvSpPr>
        <xdr:cNvPr id="83" name="財政力該当値テキスト"/>
        <xdr:cNvSpPr txBox="1"/>
      </xdr:nvSpPr>
      <xdr:spPr>
        <a:xfrm>
          <a:off x="5041900" y="733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14288</xdr:rowOff>
    </xdr:from>
    <xdr:to>
      <xdr:col>6</xdr:col>
      <xdr:colOff>50800</xdr:colOff>
      <xdr:row>43</xdr:row>
      <xdr:rowOff>115888</xdr:rowOff>
    </xdr:to>
    <xdr:sp macro="" textlink="">
      <xdr:nvSpPr>
        <xdr:cNvPr id="84" name="円/楕円 83"/>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85" name="テキスト ボックス 84"/>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8255</xdr:rowOff>
    </xdr:from>
    <xdr:to>
      <xdr:col>4</xdr:col>
      <xdr:colOff>533400</xdr:colOff>
      <xdr:row>43</xdr:row>
      <xdr:rowOff>109855</xdr:rowOff>
    </xdr:to>
    <xdr:sp macro="" textlink="">
      <xdr:nvSpPr>
        <xdr:cNvPr id="86" name="円/楕円 85"/>
        <xdr:cNvSpPr/>
      </xdr:nvSpPr>
      <xdr:spPr>
        <a:xfrm>
          <a:off x="31750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120032</xdr:rowOff>
    </xdr:from>
    <xdr:ext cx="762000" cy="259045"/>
    <xdr:sp macro="" textlink="">
      <xdr:nvSpPr>
        <xdr:cNvPr id="87" name="テキスト ボックス 86"/>
        <xdr:cNvSpPr txBox="1"/>
      </xdr:nvSpPr>
      <xdr:spPr>
        <a:xfrm>
          <a:off x="2844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167640</xdr:rowOff>
    </xdr:from>
    <xdr:to>
      <xdr:col>3</xdr:col>
      <xdr:colOff>330200</xdr:colOff>
      <xdr:row>43</xdr:row>
      <xdr:rowOff>97790</xdr:rowOff>
    </xdr:to>
    <xdr:sp macro="" textlink="">
      <xdr:nvSpPr>
        <xdr:cNvPr id="88" name="円/楕円 87"/>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107967</xdr:rowOff>
    </xdr:from>
    <xdr:ext cx="762000" cy="259045"/>
    <xdr:sp macro="" textlink="">
      <xdr:nvSpPr>
        <xdr:cNvPr id="89" name="テキスト ボックス 8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0" name="円/楕円 89"/>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95902</xdr:rowOff>
    </xdr:from>
    <xdr:ext cx="762000" cy="259045"/>
    <xdr:sp macro="" textlink="">
      <xdr:nvSpPr>
        <xdr:cNvPr id="91" name="テキスト ボックス 90"/>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effectLst/>
              <a:latin typeface="+mn-lt"/>
              <a:ea typeface="+mn-ea"/>
              <a:cs typeface="+mn-cs"/>
            </a:rPr>
            <a:t>　経常一般財源（分母）は、地方税が前年度よりも増となり、普通交付税も</a:t>
          </a:r>
          <a:r>
            <a:rPr lang="en-US" altLang="ja-JP" sz="1200">
              <a:solidFill>
                <a:schemeClr val="dk1"/>
              </a:solidFill>
              <a:effectLst/>
              <a:latin typeface="+mn-lt"/>
              <a:ea typeface="+mn-ea"/>
              <a:cs typeface="+mn-cs"/>
            </a:rPr>
            <a:t>2.9</a:t>
          </a:r>
          <a:r>
            <a:rPr lang="ja-JP" altLang="ja-JP" sz="1200">
              <a:solidFill>
                <a:schemeClr val="dk1"/>
              </a:solidFill>
              <a:effectLst/>
              <a:latin typeface="+mn-lt"/>
              <a:ea typeface="+mn-ea"/>
              <a:cs typeface="+mn-cs"/>
            </a:rPr>
            <a:t>％と大きく増額となっている。経常的経費充当一般財源（分子）は、人件費、公債費の増額により、経済収支比率は前年度より</a:t>
          </a:r>
          <a:r>
            <a:rPr lang="en-US" altLang="ja-JP" sz="1200">
              <a:solidFill>
                <a:schemeClr val="dk1"/>
              </a:solidFill>
              <a:effectLst/>
              <a:latin typeface="+mn-lt"/>
              <a:ea typeface="+mn-ea"/>
              <a:cs typeface="+mn-cs"/>
            </a:rPr>
            <a:t>3.0</a:t>
          </a:r>
          <a:r>
            <a:rPr lang="ja-JP" altLang="ja-JP" sz="1200">
              <a:solidFill>
                <a:schemeClr val="dk1"/>
              </a:solidFill>
              <a:effectLst/>
              <a:latin typeface="+mn-lt"/>
              <a:ea typeface="+mn-ea"/>
              <a:cs typeface="+mn-cs"/>
            </a:rPr>
            <a:t>ポイントの</a:t>
          </a:r>
          <a:r>
            <a:rPr lang="ja-JP" altLang="en-US" sz="1200">
              <a:solidFill>
                <a:schemeClr val="dk1"/>
              </a:solidFill>
              <a:effectLst/>
              <a:latin typeface="+mn-lt"/>
              <a:ea typeface="+mn-ea"/>
              <a:cs typeface="+mn-cs"/>
            </a:rPr>
            <a:t>増</a:t>
          </a:r>
          <a:r>
            <a:rPr lang="ja-JP" altLang="ja-JP" sz="1200">
              <a:solidFill>
                <a:schemeClr val="dk1"/>
              </a:solidFill>
              <a:effectLst/>
              <a:latin typeface="+mn-lt"/>
              <a:ea typeface="+mn-ea"/>
              <a:cs typeface="+mn-cs"/>
            </a:rPr>
            <a:t>、他の類似団体平均と比較して</a:t>
          </a:r>
          <a:r>
            <a:rPr lang="en-US" altLang="ja-JP" sz="1200">
              <a:solidFill>
                <a:schemeClr val="dk1"/>
              </a:solidFill>
              <a:effectLst/>
              <a:latin typeface="+mn-lt"/>
              <a:ea typeface="+mn-ea"/>
              <a:cs typeface="+mn-cs"/>
            </a:rPr>
            <a:t>7.5%</a:t>
          </a:r>
          <a:r>
            <a:rPr lang="ja-JP" altLang="ja-JP" sz="1200">
              <a:solidFill>
                <a:schemeClr val="dk1"/>
              </a:solidFill>
              <a:effectLst/>
              <a:latin typeface="+mn-lt"/>
              <a:ea typeface="+mn-ea"/>
              <a:cs typeface="+mn-cs"/>
            </a:rPr>
            <a:t>の増となっている。</a:t>
          </a:r>
          <a:endParaRPr lang="ja-JP" altLang="ja-JP" sz="1600">
            <a:effectLst/>
          </a:endParaRPr>
        </a:p>
        <a:p>
          <a:r>
            <a:rPr lang="ja-JP" altLang="ja-JP" sz="1200">
              <a:solidFill>
                <a:schemeClr val="dk1"/>
              </a:solidFill>
              <a:effectLst/>
              <a:latin typeface="+mn-lt"/>
              <a:ea typeface="+mn-ea"/>
              <a:cs typeface="+mn-cs"/>
            </a:rPr>
            <a:t>　複合施設の開設による職員定数の増に伴う人件費の増、複合施設整備に起債した元金の償還開始による公債費の増が見込まれるため、経常収支比率は悪化することが予想される。税等の徴収率の</a:t>
          </a:r>
          <a:r>
            <a:rPr lang="ja-JP" altLang="en-US" sz="1200">
              <a:solidFill>
                <a:schemeClr val="dk1"/>
              </a:solidFill>
              <a:effectLst/>
              <a:latin typeface="+mn-lt"/>
              <a:ea typeface="+mn-ea"/>
              <a:cs typeface="+mn-cs"/>
            </a:rPr>
            <a:t>高水準の維持</a:t>
          </a:r>
          <a:r>
            <a:rPr lang="ja-JP" altLang="ja-JP" sz="1200">
              <a:solidFill>
                <a:schemeClr val="dk1"/>
              </a:solidFill>
              <a:effectLst/>
              <a:latin typeface="+mn-lt"/>
              <a:ea typeface="+mn-ea"/>
              <a:cs typeface="+mn-cs"/>
            </a:rPr>
            <a:t>、国・都、民間資金等による財源の確実な確保、経常経費の削減に努め、現在の水準を維持する。</a:t>
          </a:r>
          <a:endParaRPr lang="ja-JP" altLang="ja-JP" sz="1600">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90170</xdr:rowOff>
    </xdr:from>
    <xdr:to>
      <xdr:col>7</xdr:col>
      <xdr:colOff>152400</xdr:colOff>
      <xdr:row>63</xdr:row>
      <xdr:rowOff>150495</xdr:rowOff>
    </xdr:to>
    <xdr:cxnSp macro="">
      <xdr:nvCxnSpPr>
        <xdr:cNvPr id="126" name="直線コネクタ 125"/>
        <xdr:cNvCxnSpPr/>
      </xdr:nvCxnSpPr>
      <xdr:spPr>
        <a:xfrm>
          <a:off x="4114800" y="1089152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136859</xdr:rowOff>
    </xdr:from>
    <xdr:ext cx="762000" cy="259045"/>
    <xdr:sp macro="" textlink="">
      <xdr:nvSpPr>
        <xdr:cNvPr id="127" name="財政構造の弾力性平均値テキスト"/>
        <xdr:cNvSpPr txBox="1"/>
      </xdr:nvSpPr>
      <xdr:spPr>
        <a:xfrm>
          <a:off x="5041900" y="1059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63</xdr:row>
      <xdr:rowOff>100224</xdr:rowOff>
    </xdr:to>
    <xdr:cxnSp macro="">
      <xdr:nvCxnSpPr>
        <xdr:cNvPr id="129" name="直線コネクタ 128"/>
        <xdr:cNvCxnSpPr/>
      </xdr:nvCxnSpPr>
      <xdr:spPr>
        <a:xfrm flipV="1">
          <a:off x="3225800" y="1089152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68703</xdr:rowOff>
    </xdr:from>
    <xdr:ext cx="736600" cy="259045"/>
    <xdr:sp macro="" textlink="">
      <xdr:nvSpPr>
        <xdr:cNvPr id="131" name="テキスト ボックス 130"/>
        <xdr:cNvSpPr txBox="1"/>
      </xdr:nvSpPr>
      <xdr:spPr>
        <a:xfrm>
          <a:off x="3733800" y="1052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9737</xdr:rowOff>
    </xdr:from>
    <xdr:to>
      <xdr:col>4</xdr:col>
      <xdr:colOff>482600</xdr:colOff>
      <xdr:row>63</xdr:row>
      <xdr:rowOff>100224</xdr:rowOff>
    </xdr:to>
    <xdr:cxnSp macro="">
      <xdr:nvCxnSpPr>
        <xdr:cNvPr id="132" name="直線コネクタ 131"/>
        <xdr:cNvCxnSpPr/>
      </xdr:nvCxnSpPr>
      <xdr:spPr>
        <a:xfrm>
          <a:off x="2336800" y="10811087"/>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116963</xdr:rowOff>
    </xdr:from>
    <xdr:ext cx="762000" cy="259045"/>
    <xdr:sp macro="" textlink="">
      <xdr:nvSpPr>
        <xdr:cNvPr id="134" name="テキスト ボックス 133"/>
        <xdr:cNvSpPr txBox="1"/>
      </xdr:nvSpPr>
      <xdr:spPr>
        <a:xfrm>
          <a:off x="2844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9737</xdr:rowOff>
    </xdr:from>
    <xdr:to>
      <xdr:col>3</xdr:col>
      <xdr:colOff>279400</xdr:colOff>
      <xdr:row>63</xdr:row>
      <xdr:rowOff>17780</xdr:rowOff>
    </xdr:to>
    <xdr:cxnSp macro="">
      <xdr:nvCxnSpPr>
        <xdr:cNvPr id="135" name="直線コネクタ 134"/>
        <xdr:cNvCxnSpPr/>
      </xdr:nvCxnSpPr>
      <xdr:spPr>
        <a:xfrm flipV="1">
          <a:off x="1447800" y="108110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136419</xdr:rowOff>
    </xdr:from>
    <xdr:to>
      <xdr:col>3</xdr:col>
      <xdr:colOff>330200</xdr:colOff>
      <xdr:row>63</xdr:row>
      <xdr:rowOff>66569</xdr:rowOff>
    </xdr:to>
    <xdr:sp macro="" textlink="">
      <xdr:nvSpPr>
        <xdr:cNvPr id="136" name="フローチャート : 判断 135"/>
        <xdr:cNvSpPr/>
      </xdr:nvSpPr>
      <xdr:spPr>
        <a:xfrm>
          <a:off x="2286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51346</xdr:rowOff>
    </xdr:from>
    <xdr:ext cx="762000" cy="259045"/>
    <xdr:sp macro="" textlink="">
      <xdr:nvSpPr>
        <xdr:cNvPr id="137" name="テキスト ボックス 136"/>
        <xdr:cNvSpPr txBox="1"/>
      </xdr:nvSpPr>
      <xdr:spPr>
        <a:xfrm>
          <a:off x="1955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38" name="フローチャート : 判断 137"/>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107649</xdr:rowOff>
    </xdr:from>
    <xdr:ext cx="762000" cy="259045"/>
    <xdr:sp macro="" textlink="">
      <xdr:nvSpPr>
        <xdr:cNvPr id="139" name="テキスト ボックス 138"/>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99695</xdr:rowOff>
    </xdr:from>
    <xdr:to>
      <xdr:col>7</xdr:col>
      <xdr:colOff>203200</xdr:colOff>
      <xdr:row>64</xdr:row>
      <xdr:rowOff>29845</xdr:rowOff>
    </xdr:to>
    <xdr:sp macro="" textlink="">
      <xdr:nvSpPr>
        <xdr:cNvPr id="145" name="円/楕円 144"/>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71772</xdr:rowOff>
    </xdr:from>
    <xdr:ext cx="762000" cy="259045"/>
    <xdr:sp macro="" textlink="">
      <xdr:nvSpPr>
        <xdr:cNvPr id="146" name="財政構造の弾力性該当値テキスト"/>
        <xdr:cNvSpPr txBox="1"/>
      </xdr:nvSpPr>
      <xdr:spPr>
        <a:xfrm>
          <a:off x="5041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47" name="円/楕円 146"/>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48" name="テキスト ボックス 147"/>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49424</xdr:rowOff>
    </xdr:from>
    <xdr:to>
      <xdr:col>4</xdr:col>
      <xdr:colOff>533400</xdr:colOff>
      <xdr:row>63</xdr:row>
      <xdr:rowOff>151024</xdr:rowOff>
    </xdr:to>
    <xdr:sp macro="" textlink="">
      <xdr:nvSpPr>
        <xdr:cNvPr id="149" name="円/楕円 148"/>
        <xdr:cNvSpPr/>
      </xdr:nvSpPr>
      <xdr:spPr>
        <a:xfrm>
          <a:off x="31750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135801</xdr:rowOff>
    </xdr:from>
    <xdr:ext cx="762000" cy="259045"/>
    <xdr:sp macro="" textlink="">
      <xdr:nvSpPr>
        <xdr:cNvPr id="150" name="テキスト ボックス 149"/>
        <xdr:cNvSpPr txBox="1"/>
      </xdr:nvSpPr>
      <xdr:spPr>
        <a:xfrm>
          <a:off x="2844800" y="109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130387</xdr:rowOff>
    </xdr:from>
    <xdr:to>
      <xdr:col>3</xdr:col>
      <xdr:colOff>330200</xdr:colOff>
      <xdr:row>63</xdr:row>
      <xdr:rowOff>60537</xdr:rowOff>
    </xdr:to>
    <xdr:sp macro="" textlink="">
      <xdr:nvSpPr>
        <xdr:cNvPr id="151" name="円/楕円 150"/>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52" name="テキスト ボックス 151"/>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53" name="円/楕円 152"/>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78757</xdr:rowOff>
    </xdr:from>
    <xdr:ext cx="762000" cy="259045"/>
    <xdr:sp macro="" textlink="">
      <xdr:nvSpPr>
        <xdr:cNvPr id="154" name="テキスト ボックス 153"/>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[846,686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effectLst/>
              <a:latin typeface="+mn-lt"/>
              <a:ea typeface="+mn-ea"/>
              <a:cs typeface="+mn-cs"/>
            </a:rPr>
            <a:t>　当村は、超遠隔離島で</a:t>
          </a:r>
          <a:r>
            <a:rPr lang="ja-JP" altLang="en-US" sz="1200">
              <a:solidFill>
                <a:schemeClr val="dk1"/>
              </a:solidFill>
              <a:effectLst/>
              <a:latin typeface="+mn-lt"/>
              <a:ea typeface="+mn-ea"/>
              <a:cs typeface="+mn-cs"/>
            </a:rPr>
            <a:t>あり</a:t>
          </a:r>
          <a:r>
            <a:rPr lang="ja-JP" altLang="ja-JP" sz="1200">
              <a:solidFill>
                <a:schemeClr val="dk1"/>
              </a:solidFill>
              <a:effectLst/>
              <a:latin typeface="+mn-lt"/>
              <a:ea typeface="+mn-ea"/>
              <a:cs typeface="+mn-cs"/>
            </a:rPr>
            <a:t>、且つ</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村</a:t>
          </a:r>
          <a:r>
            <a:rPr lang="en-US" altLang="ja-JP" sz="1200">
              <a:solidFill>
                <a:schemeClr val="dk1"/>
              </a:solidFill>
              <a:effectLst/>
              <a:latin typeface="+mn-lt"/>
              <a:ea typeface="+mn-ea"/>
              <a:cs typeface="+mn-cs"/>
            </a:rPr>
            <a:t>2</a:t>
          </a:r>
          <a:r>
            <a:rPr lang="ja-JP" altLang="ja-JP" sz="1200">
              <a:solidFill>
                <a:schemeClr val="dk1"/>
              </a:solidFill>
              <a:effectLst/>
              <a:latin typeface="+mn-lt"/>
              <a:ea typeface="+mn-ea"/>
              <a:cs typeface="+mn-cs"/>
            </a:rPr>
            <a:t>島と言う特殊な状況にあ</a:t>
          </a:r>
          <a:r>
            <a:rPr lang="ja-JP" altLang="en-US" sz="1200">
              <a:solidFill>
                <a:schemeClr val="dk1"/>
              </a:solidFill>
              <a:effectLst/>
              <a:latin typeface="+mn-lt"/>
              <a:ea typeface="+mn-ea"/>
              <a:cs typeface="+mn-cs"/>
            </a:rPr>
            <a:t>る。</a:t>
          </a:r>
          <a:r>
            <a:rPr lang="en-US" altLang="ja-JP" sz="1200">
              <a:solidFill>
                <a:schemeClr val="dk1"/>
              </a:solidFill>
              <a:effectLst/>
              <a:latin typeface="+mn-lt"/>
              <a:ea typeface="+mn-ea"/>
              <a:cs typeface="+mn-cs"/>
            </a:rPr>
            <a:t>2</a:t>
          </a:r>
          <a:r>
            <a:rPr lang="ja-JP" altLang="ja-JP" sz="1200">
              <a:solidFill>
                <a:schemeClr val="dk1"/>
              </a:solidFill>
              <a:effectLst/>
              <a:latin typeface="+mn-lt"/>
              <a:ea typeface="+mn-ea"/>
              <a:cs typeface="+mn-cs"/>
            </a:rPr>
            <a:t>島同様</a:t>
          </a:r>
          <a:r>
            <a:rPr lang="ja-JP" altLang="en-US" sz="1200">
              <a:solidFill>
                <a:schemeClr val="dk1"/>
              </a:solidFill>
              <a:effectLst/>
              <a:latin typeface="+mn-lt"/>
              <a:ea typeface="+mn-ea"/>
              <a:cs typeface="+mn-cs"/>
            </a:rPr>
            <a:t>に</a:t>
          </a:r>
          <a:r>
            <a:rPr lang="ja-JP" altLang="ja-JP" sz="1200">
              <a:solidFill>
                <a:schemeClr val="dk1"/>
              </a:solidFill>
              <a:effectLst/>
              <a:latin typeface="+mn-lt"/>
              <a:ea typeface="+mn-ea"/>
              <a:cs typeface="+mn-cs"/>
            </a:rPr>
            <a:t>行政サービスの水準を</a:t>
          </a:r>
          <a:r>
            <a:rPr lang="ja-JP" altLang="en-US" sz="1200">
              <a:solidFill>
                <a:schemeClr val="dk1"/>
              </a:solidFill>
              <a:effectLst/>
              <a:latin typeface="+mn-lt"/>
              <a:ea typeface="+mn-ea"/>
              <a:cs typeface="+mn-cs"/>
            </a:rPr>
            <a:t>確保・</a:t>
          </a:r>
          <a:r>
            <a:rPr lang="ja-JP" altLang="ja-JP" sz="1200">
              <a:solidFill>
                <a:schemeClr val="dk1"/>
              </a:solidFill>
              <a:effectLst/>
              <a:latin typeface="+mn-lt"/>
              <a:ea typeface="+mn-ea"/>
              <a:cs typeface="+mn-cs"/>
            </a:rPr>
            <a:t>維持するため、人件費及び施設維持管理経費など、財政負担が他の類似団体と比較して大き</a:t>
          </a:r>
          <a:r>
            <a:rPr lang="ja-JP" altLang="en-US" sz="1200">
              <a:solidFill>
                <a:schemeClr val="dk1"/>
              </a:solidFill>
              <a:effectLst/>
              <a:latin typeface="+mn-lt"/>
              <a:ea typeface="+mn-ea"/>
              <a:cs typeface="+mn-cs"/>
            </a:rPr>
            <a:t>くなっている</a:t>
          </a:r>
          <a:r>
            <a:rPr lang="ja-JP" altLang="ja-JP" sz="1200">
              <a:solidFill>
                <a:schemeClr val="dk1"/>
              </a:solidFill>
              <a:effectLst/>
              <a:latin typeface="+mn-lt"/>
              <a:ea typeface="+mn-ea"/>
              <a:cs typeface="+mn-cs"/>
            </a:rPr>
            <a:t>。また、複合施設が開設したことにより、医療・介護スタッフの増員による定数増に伴う人件費、運営経費が増加しており、人口一人当たりの人件費・物件費の決算額はさらに増額となることが予想される。人件費については、時間外勤務手当の前年度比</a:t>
          </a:r>
          <a:r>
            <a:rPr lang="en-US" altLang="ja-JP" sz="1200">
              <a:solidFill>
                <a:schemeClr val="dk1"/>
              </a:solidFill>
              <a:effectLst/>
              <a:latin typeface="+mn-lt"/>
              <a:ea typeface="+mn-ea"/>
              <a:cs typeface="+mn-cs"/>
            </a:rPr>
            <a:t>10</a:t>
          </a:r>
          <a:r>
            <a:rPr lang="ja-JP" altLang="ja-JP" sz="1200">
              <a:solidFill>
                <a:schemeClr val="dk1"/>
              </a:solidFill>
              <a:effectLst/>
              <a:latin typeface="+mn-lt"/>
              <a:ea typeface="+mn-ea"/>
              <a:cs typeface="+mn-cs"/>
            </a:rPr>
            <a:t>％削減、各種手当の見直しを行い、物件費等の経常的な経費については</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前年度比</a:t>
          </a:r>
          <a:r>
            <a:rPr lang="en-US" altLang="ja-JP" sz="1200">
              <a:solidFill>
                <a:schemeClr val="dk1"/>
              </a:solidFill>
              <a:effectLst/>
              <a:latin typeface="+mn-lt"/>
              <a:ea typeface="+mn-ea"/>
              <a:cs typeface="+mn-cs"/>
            </a:rPr>
            <a:t>5</a:t>
          </a:r>
          <a:r>
            <a:rPr lang="ja-JP" altLang="ja-JP" sz="1200">
              <a:solidFill>
                <a:schemeClr val="dk1"/>
              </a:solidFill>
              <a:effectLst/>
              <a:latin typeface="+mn-lt"/>
              <a:ea typeface="+mn-ea"/>
              <a:cs typeface="+mn-cs"/>
            </a:rPr>
            <a:t>％削減に努める。</a:t>
          </a:r>
          <a:endParaRPr lang="en-US" altLang="ja-JP" sz="12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43362</xdr:rowOff>
    </xdr:from>
    <xdr:to>
      <xdr:col>7</xdr:col>
      <xdr:colOff>152400</xdr:colOff>
      <xdr:row>83</xdr:row>
      <xdr:rowOff>59361</xdr:rowOff>
    </xdr:to>
    <xdr:cxnSp macro="">
      <xdr:nvCxnSpPr>
        <xdr:cNvPr id="186" name="直線コネクタ 185"/>
        <xdr:cNvCxnSpPr/>
      </xdr:nvCxnSpPr>
      <xdr:spPr>
        <a:xfrm>
          <a:off x="4114800" y="14273712"/>
          <a:ext cx="838200" cy="1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142174</xdr:rowOff>
    </xdr:from>
    <xdr:ext cx="762000" cy="259045"/>
    <xdr:sp macro="" textlink="">
      <xdr:nvSpPr>
        <xdr:cNvPr id="187" name="人件費・物件費等の状況平均値テキスト"/>
        <xdr:cNvSpPr txBox="1"/>
      </xdr:nvSpPr>
      <xdr:spPr>
        <a:xfrm>
          <a:off x="5041900" y="13858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35840</xdr:rowOff>
    </xdr:from>
    <xdr:to>
      <xdr:col>6</xdr:col>
      <xdr:colOff>0</xdr:colOff>
      <xdr:row>83</xdr:row>
      <xdr:rowOff>43362</xdr:rowOff>
    </xdr:to>
    <xdr:cxnSp macro="">
      <xdr:nvCxnSpPr>
        <xdr:cNvPr id="189" name="直線コネクタ 188"/>
        <xdr:cNvCxnSpPr/>
      </xdr:nvCxnSpPr>
      <xdr:spPr>
        <a:xfrm>
          <a:off x="3225800" y="14266190"/>
          <a:ext cx="889000"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58955</xdr:rowOff>
    </xdr:from>
    <xdr:ext cx="736600" cy="259045"/>
    <xdr:sp macro="" textlink="">
      <xdr:nvSpPr>
        <xdr:cNvPr id="191" name="テキスト ボックス 190"/>
        <xdr:cNvSpPr txBox="1"/>
      </xdr:nvSpPr>
      <xdr:spPr>
        <a:xfrm>
          <a:off x="3733800" y="1377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29127</xdr:rowOff>
    </xdr:from>
    <xdr:to>
      <xdr:col>4</xdr:col>
      <xdr:colOff>482600</xdr:colOff>
      <xdr:row>83</xdr:row>
      <xdr:rowOff>35840</xdr:rowOff>
    </xdr:to>
    <xdr:cxnSp macro="">
      <xdr:nvCxnSpPr>
        <xdr:cNvPr id="192" name="直線コネクタ 191"/>
        <xdr:cNvCxnSpPr/>
      </xdr:nvCxnSpPr>
      <xdr:spPr>
        <a:xfrm>
          <a:off x="2336800" y="14259477"/>
          <a:ext cx="889000" cy="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59176</xdr:rowOff>
    </xdr:from>
    <xdr:ext cx="762000" cy="259045"/>
    <xdr:sp macro="" textlink="">
      <xdr:nvSpPr>
        <xdr:cNvPr id="194" name="テキスト ボックス 193"/>
        <xdr:cNvSpPr txBox="1"/>
      </xdr:nvSpPr>
      <xdr:spPr>
        <a:xfrm>
          <a:off x="2844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15266</xdr:rowOff>
    </xdr:from>
    <xdr:to>
      <xdr:col>3</xdr:col>
      <xdr:colOff>279400</xdr:colOff>
      <xdr:row>83</xdr:row>
      <xdr:rowOff>29127</xdr:rowOff>
    </xdr:to>
    <xdr:cxnSp macro="">
      <xdr:nvCxnSpPr>
        <xdr:cNvPr id="195" name="直線コネクタ 194"/>
        <xdr:cNvCxnSpPr/>
      </xdr:nvCxnSpPr>
      <xdr:spPr>
        <a:xfrm>
          <a:off x="1447800" y="14245616"/>
          <a:ext cx="889000" cy="1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129998</xdr:rowOff>
    </xdr:from>
    <xdr:to>
      <xdr:col>3</xdr:col>
      <xdr:colOff>330200</xdr:colOff>
      <xdr:row>82</xdr:row>
      <xdr:rowOff>60148</xdr:rowOff>
    </xdr:to>
    <xdr:sp macro="" textlink="">
      <xdr:nvSpPr>
        <xdr:cNvPr id="196" name="フローチャート : 判断 195"/>
        <xdr:cNvSpPr/>
      </xdr:nvSpPr>
      <xdr:spPr>
        <a:xfrm>
          <a:off x="2286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70325</xdr:rowOff>
    </xdr:from>
    <xdr:ext cx="762000" cy="259045"/>
    <xdr:sp macro="" textlink="">
      <xdr:nvSpPr>
        <xdr:cNvPr id="197" name="テキスト ボックス 196"/>
        <xdr:cNvSpPr txBox="1"/>
      </xdr:nvSpPr>
      <xdr:spPr>
        <a:xfrm>
          <a:off x="1955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123129</xdr:rowOff>
    </xdr:from>
    <xdr:to>
      <xdr:col>2</xdr:col>
      <xdr:colOff>127000</xdr:colOff>
      <xdr:row>82</xdr:row>
      <xdr:rowOff>53279</xdr:rowOff>
    </xdr:to>
    <xdr:sp macro="" textlink="">
      <xdr:nvSpPr>
        <xdr:cNvPr id="198" name="フローチャート : 判断 197"/>
        <xdr:cNvSpPr/>
      </xdr:nvSpPr>
      <xdr:spPr>
        <a:xfrm>
          <a:off x="1397000" y="1401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63456</xdr:rowOff>
    </xdr:from>
    <xdr:ext cx="762000" cy="259045"/>
    <xdr:sp macro="" textlink="">
      <xdr:nvSpPr>
        <xdr:cNvPr id="199" name="テキスト ボックス 198"/>
        <xdr:cNvSpPr txBox="1"/>
      </xdr:nvSpPr>
      <xdr:spPr>
        <a:xfrm>
          <a:off x="1066800" y="1377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373,557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8561</xdr:rowOff>
    </xdr:from>
    <xdr:to>
      <xdr:col>7</xdr:col>
      <xdr:colOff>203200</xdr:colOff>
      <xdr:row>83</xdr:row>
      <xdr:rowOff>110161</xdr:rowOff>
    </xdr:to>
    <xdr:sp macro="" textlink="">
      <xdr:nvSpPr>
        <xdr:cNvPr id="205" name="円/楕円 204"/>
        <xdr:cNvSpPr/>
      </xdr:nvSpPr>
      <xdr:spPr>
        <a:xfrm>
          <a:off x="4902200" y="142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152088</xdr:rowOff>
    </xdr:from>
    <xdr:ext cx="762000" cy="259045"/>
    <xdr:sp macro="" textlink="">
      <xdr:nvSpPr>
        <xdr:cNvPr id="206" name="人件費・物件費等の状況該当値テキスト"/>
        <xdr:cNvSpPr txBox="1"/>
      </xdr:nvSpPr>
      <xdr:spPr>
        <a:xfrm>
          <a:off x="5041900" y="1421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846,686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164012</xdr:rowOff>
    </xdr:from>
    <xdr:to>
      <xdr:col>6</xdr:col>
      <xdr:colOff>50800</xdr:colOff>
      <xdr:row>83</xdr:row>
      <xdr:rowOff>94162</xdr:rowOff>
    </xdr:to>
    <xdr:sp macro="" textlink="">
      <xdr:nvSpPr>
        <xdr:cNvPr id="207" name="円/楕円 206"/>
        <xdr:cNvSpPr/>
      </xdr:nvSpPr>
      <xdr:spPr>
        <a:xfrm>
          <a:off x="4064000" y="1422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78939</xdr:rowOff>
    </xdr:from>
    <xdr:ext cx="736600" cy="259045"/>
    <xdr:sp macro="" textlink="">
      <xdr:nvSpPr>
        <xdr:cNvPr id="208" name="テキスト ボックス 207"/>
        <xdr:cNvSpPr txBox="1"/>
      </xdr:nvSpPr>
      <xdr:spPr>
        <a:xfrm>
          <a:off x="3733800" y="14309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813,535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156490</xdr:rowOff>
    </xdr:from>
    <xdr:to>
      <xdr:col>4</xdr:col>
      <xdr:colOff>533400</xdr:colOff>
      <xdr:row>83</xdr:row>
      <xdr:rowOff>86640</xdr:rowOff>
    </xdr:to>
    <xdr:sp macro="" textlink="">
      <xdr:nvSpPr>
        <xdr:cNvPr id="209" name="円/楕円 208"/>
        <xdr:cNvSpPr/>
      </xdr:nvSpPr>
      <xdr:spPr>
        <a:xfrm>
          <a:off x="3175000" y="1421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71417</xdr:rowOff>
    </xdr:from>
    <xdr:ext cx="762000" cy="259045"/>
    <xdr:sp macro="" textlink="">
      <xdr:nvSpPr>
        <xdr:cNvPr id="210" name="テキスト ボックス 209"/>
        <xdr:cNvSpPr txBox="1"/>
      </xdr:nvSpPr>
      <xdr:spPr>
        <a:xfrm>
          <a:off x="2844800" y="1430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797,949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149777</xdr:rowOff>
    </xdr:from>
    <xdr:to>
      <xdr:col>3</xdr:col>
      <xdr:colOff>330200</xdr:colOff>
      <xdr:row>83</xdr:row>
      <xdr:rowOff>79927</xdr:rowOff>
    </xdr:to>
    <xdr:sp macro="" textlink="">
      <xdr:nvSpPr>
        <xdr:cNvPr id="211" name="円/楕円 210"/>
        <xdr:cNvSpPr/>
      </xdr:nvSpPr>
      <xdr:spPr>
        <a:xfrm>
          <a:off x="2286000" y="1420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64704</xdr:rowOff>
    </xdr:from>
    <xdr:ext cx="762000" cy="259045"/>
    <xdr:sp macro="" textlink="">
      <xdr:nvSpPr>
        <xdr:cNvPr id="212" name="テキスト ボックス 211"/>
        <xdr:cNvSpPr txBox="1"/>
      </xdr:nvSpPr>
      <xdr:spPr>
        <a:xfrm>
          <a:off x="1955800" y="1429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784,037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135916</xdr:rowOff>
    </xdr:from>
    <xdr:to>
      <xdr:col>2</xdr:col>
      <xdr:colOff>127000</xdr:colOff>
      <xdr:row>83</xdr:row>
      <xdr:rowOff>66066</xdr:rowOff>
    </xdr:to>
    <xdr:sp macro="" textlink="">
      <xdr:nvSpPr>
        <xdr:cNvPr id="213" name="円/楕円 212"/>
        <xdr:cNvSpPr/>
      </xdr:nvSpPr>
      <xdr:spPr>
        <a:xfrm>
          <a:off x="1397000" y="1419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50843</xdr:rowOff>
    </xdr:from>
    <xdr:ext cx="762000" cy="259045"/>
    <xdr:sp macro="" textlink="">
      <xdr:nvSpPr>
        <xdr:cNvPr id="214" name="テキスト ボックス 213"/>
        <xdr:cNvSpPr txBox="1"/>
      </xdr:nvSpPr>
      <xdr:spPr>
        <a:xfrm>
          <a:off x="1066800" y="1428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755,318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国の人事院勧告に準じた適正な改正を行っている。平成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年度は前年と比して</a:t>
          </a:r>
          <a:r>
            <a:rPr lang="en-US" altLang="ja-JP" sz="1200">
              <a:solidFill>
                <a:schemeClr val="dk1"/>
              </a:solidFill>
              <a:effectLst/>
              <a:latin typeface="+mn-lt"/>
              <a:ea typeface="+mn-ea"/>
              <a:cs typeface="+mn-cs"/>
            </a:rPr>
            <a:t>7.0%</a:t>
          </a:r>
          <a:r>
            <a:rPr lang="ja-JP" altLang="ja-JP" sz="1200">
              <a:solidFill>
                <a:schemeClr val="dk1"/>
              </a:solidFill>
              <a:effectLst/>
              <a:latin typeface="+mn-lt"/>
              <a:ea typeface="+mn-ea"/>
              <a:cs typeface="+mn-cs"/>
            </a:rPr>
            <a:t>減少し、他の類似団体平均との差</a:t>
          </a:r>
          <a:r>
            <a:rPr lang="ja-JP" altLang="en-US" sz="1200">
              <a:solidFill>
                <a:schemeClr val="dk1"/>
              </a:solidFill>
              <a:effectLst/>
              <a:latin typeface="+mn-lt"/>
              <a:ea typeface="+mn-ea"/>
              <a:cs typeface="+mn-cs"/>
            </a:rPr>
            <a:t>も</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下回っている。</a:t>
          </a:r>
          <a:endParaRPr lang="ja-JP" altLang="ja-JP" sz="16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0" name="直線コネクタ 22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1" name="テキスト ボックス 23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2" name="直線コネクタ 23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3" name="テキスト ボックス 23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4" name="直線コネクタ 23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5" name="テキスト ボックス 23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6" name="直線コネクタ 23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7" name="テキスト ボックス 23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21273</xdr:rowOff>
    </xdr:from>
    <xdr:to>
      <xdr:col>24</xdr:col>
      <xdr:colOff>558800</xdr:colOff>
      <xdr:row>89</xdr:row>
      <xdr:rowOff>45720</xdr:rowOff>
    </xdr:to>
    <xdr:cxnSp macro="">
      <xdr:nvCxnSpPr>
        <xdr:cNvPr id="239" name="直線コネクタ 238"/>
        <xdr:cNvCxnSpPr/>
      </xdr:nvCxnSpPr>
      <xdr:spPr>
        <a:xfrm flipV="1">
          <a:off x="17018000" y="14080173"/>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17797</xdr:rowOff>
    </xdr:from>
    <xdr:ext cx="762000" cy="259045"/>
    <xdr:sp macro="" textlink="">
      <xdr:nvSpPr>
        <xdr:cNvPr id="240"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89</xdr:row>
      <xdr:rowOff>45720</xdr:rowOff>
    </xdr:from>
    <xdr:to>
      <xdr:col>24</xdr:col>
      <xdr:colOff>647700</xdr:colOff>
      <xdr:row>89</xdr:row>
      <xdr:rowOff>45720</xdr:rowOff>
    </xdr:to>
    <xdr:cxnSp macro="">
      <xdr:nvCxnSpPr>
        <xdr:cNvPr id="241" name="直線コネクタ 240"/>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107650</xdr:rowOff>
    </xdr:from>
    <xdr:ext cx="762000" cy="259045"/>
    <xdr:sp macro="" textlink="">
      <xdr:nvSpPr>
        <xdr:cNvPr id="242" name="給与水準   （国との比較）最大値テキスト"/>
        <xdr:cNvSpPr txBox="1"/>
      </xdr:nvSpPr>
      <xdr:spPr>
        <a:xfrm>
          <a:off x="17106900" y="138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82</xdr:row>
      <xdr:rowOff>21273</xdr:rowOff>
    </xdr:from>
    <xdr:to>
      <xdr:col>24</xdr:col>
      <xdr:colOff>647700</xdr:colOff>
      <xdr:row>82</xdr:row>
      <xdr:rowOff>21273</xdr:rowOff>
    </xdr:to>
    <xdr:cxnSp macro="">
      <xdr:nvCxnSpPr>
        <xdr:cNvPr id="243" name="直線コネクタ 242"/>
        <xdr:cNvCxnSpPr/>
      </xdr:nvCxnSpPr>
      <xdr:spPr>
        <a:xfrm>
          <a:off x="16929100" y="1408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73977</xdr:rowOff>
    </xdr:from>
    <xdr:to>
      <xdr:col>24</xdr:col>
      <xdr:colOff>558800</xdr:colOff>
      <xdr:row>87</xdr:row>
      <xdr:rowOff>153352</xdr:rowOff>
    </xdr:to>
    <xdr:cxnSp macro="">
      <xdr:nvCxnSpPr>
        <xdr:cNvPr id="244" name="直線コネクタ 243"/>
        <xdr:cNvCxnSpPr/>
      </xdr:nvCxnSpPr>
      <xdr:spPr>
        <a:xfrm flipV="1">
          <a:off x="16179800" y="14647227"/>
          <a:ext cx="8382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158132</xdr:rowOff>
    </xdr:from>
    <xdr:ext cx="762000" cy="259045"/>
    <xdr:sp macro="" textlink="">
      <xdr:nvSpPr>
        <xdr:cNvPr id="245" name="給与水準   （国との比較）平均値テキスト"/>
        <xdr:cNvSpPr txBox="1"/>
      </xdr:nvSpPr>
      <xdr:spPr>
        <a:xfrm>
          <a:off x="17106900" y="1473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46" name="フローチャート : 判断 245"/>
        <xdr:cNvSpPr/>
      </xdr:nvSpPr>
      <xdr:spPr>
        <a:xfrm>
          <a:off x="169672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153352</xdr:rowOff>
    </xdr:from>
    <xdr:to>
      <xdr:col>23</xdr:col>
      <xdr:colOff>406400</xdr:colOff>
      <xdr:row>88</xdr:row>
      <xdr:rowOff>30163</xdr:rowOff>
    </xdr:to>
    <xdr:cxnSp macro="">
      <xdr:nvCxnSpPr>
        <xdr:cNvPr id="247" name="直線コネクタ 246"/>
        <xdr:cNvCxnSpPr/>
      </xdr:nvCxnSpPr>
      <xdr:spPr>
        <a:xfrm flipV="1">
          <a:off x="15290800" y="1506950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124143</xdr:rowOff>
    </xdr:from>
    <xdr:to>
      <xdr:col>23</xdr:col>
      <xdr:colOff>457200</xdr:colOff>
      <xdr:row>89</xdr:row>
      <xdr:rowOff>54293</xdr:rowOff>
    </xdr:to>
    <xdr:sp macro="" textlink="">
      <xdr:nvSpPr>
        <xdr:cNvPr id="248" name="フローチャート : 判断 247"/>
        <xdr:cNvSpPr/>
      </xdr:nvSpPr>
      <xdr:spPr>
        <a:xfrm>
          <a:off x="16129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39070</xdr:rowOff>
    </xdr:from>
    <xdr:ext cx="736600" cy="259045"/>
    <xdr:sp macro="" textlink="">
      <xdr:nvSpPr>
        <xdr:cNvPr id="249" name="テキスト ボックス 248"/>
        <xdr:cNvSpPr txBox="1"/>
      </xdr:nvSpPr>
      <xdr:spPr>
        <a:xfrm>
          <a:off x="15798800" y="1529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88</xdr:row>
      <xdr:rowOff>30163</xdr:rowOff>
    </xdr:to>
    <xdr:cxnSp macro="">
      <xdr:nvCxnSpPr>
        <xdr:cNvPr id="250" name="直線コネクタ 249"/>
        <xdr:cNvCxnSpPr/>
      </xdr:nvCxnSpPr>
      <xdr:spPr>
        <a:xfrm>
          <a:off x="14401800" y="14725650"/>
          <a:ext cx="889000" cy="39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112077</xdr:rowOff>
    </xdr:from>
    <xdr:to>
      <xdr:col>22</xdr:col>
      <xdr:colOff>254000</xdr:colOff>
      <xdr:row>89</xdr:row>
      <xdr:rowOff>42227</xdr:rowOff>
    </xdr:to>
    <xdr:sp macro="" textlink="">
      <xdr:nvSpPr>
        <xdr:cNvPr id="251" name="フローチャート : 判断 250"/>
        <xdr:cNvSpPr/>
      </xdr:nvSpPr>
      <xdr:spPr>
        <a:xfrm>
          <a:off x="15240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27004</xdr:rowOff>
    </xdr:from>
    <xdr:ext cx="762000" cy="259045"/>
    <xdr:sp macro="" textlink="">
      <xdr:nvSpPr>
        <xdr:cNvPr id="252" name="テキスト ボックス 251"/>
        <xdr:cNvSpPr txBox="1"/>
      </xdr:nvSpPr>
      <xdr:spPr>
        <a:xfrm>
          <a:off x="14909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86</xdr:row>
      <xdr:rowOff>71438</xdr:rowOff>
    </xdr:to>
    <xdr:cxnSp macro="">
      <xdr:nvCxnSpPr>
        <xdr:cNvPr id="253" name="直線コネクタ 252"/>
        <xdr:cNvCxnSpPr/>
      </xdr:nvCxnSpPr>
      <xdr:spPr>
        <a:xfrm flipV="1">
          <a:off x="13512800" y="1472565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95568</xdr:rowOff>
    </xdr:from>
    <xdr:to>
      <xdr:col>21</xdr:col>
      <xdr:colOff>50800</xdr:colOff>
      <xdr:row>86</xdr:row>
      <xdr:rowOff>25718</xdr:rowOff>
    </xdr:to>
    <xdr:sp macro="" textlink="">
      <xdr:nvSpPr>
        <xdr:cNvPr id="254" name="フローチャート : 判断 253"/>
        <xdr:cNvSpPr/>
      </xdr:nvSpPr>
      <xdr:spPr>
        <a:xfrm>
          <a:off x="14351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35895</xdr:rowOff>
    </xdr:from>
    <xdr:ext cx="762000" cy="259045"/>
    <xdr:sp macro="" textlink="">
      <xdr:nvSpPr>
        <xdr:cNvPr id="255" name="テキスト ボックス 254"/>
        <xdr:cNvSpPr txBox="1"/>
      </xdr:nvSpPr>
      <xdr:spPr>
        <a:xfrm>
          <a:off x="14020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71438</xdr:rowOff>
    </xdr:from>
    <xdr:to>
      <xdr:col>19</xdr:col>
      <xdr:colOff>533400</xdr:colOff>
      <xdr:row>86</xdr:row>
      <xdr:rowOff>1588</xdr:rowOff>
    </xdr:to>
    <xdr:sp macro="" textlink="">
      <xdr:nvSpPr>
        <xdr:cNvPr id="256" name="フローチャート : 判断 255"/>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11765</xdr:rowOff>
    </xdr:from>
    <xdr:ext cx="762000" cy="259045"/>
    <xdr:sp macro="" textlink="">
      <xdr:nvSpPr>
        <xdr:cNvPr id="257" name="テキスト ボックス 256"/>
        <xdr:cNvSpPr txBox="1"/>
      </xdr:nvSpPr>
      <xdr:spPr>
        <a:xfrm>
          <a:off x="13131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8" name="テキスト ボックス 25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9" name="テキスト ボックス 25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0" name="テキスト ボックス 25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1" name="テキスト ボックス 26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2" name="テキスト ボックス 26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23177</xdr:rowOff>
    </xdr:from>
    <xdr:to>
      <xdr:col>24</xdr:col>
      <xdr:colOff>609600</xdr:colOff>
      <xdr:row>85</xdr:row>
      <xdr:rowOff>124777</xdr:rowOff>
    </xdr:to>
    <xdr:sp macro="" textlink="">
      <xdr:nvSpPr>
        <xdr:cNvPr id="263" name="円/楕円 262"/>
        <xdr:cNvSpPr/>
      </xdr:nvSpPr>
      <xdr:spPr>
        <a:xfrm>
          <a:off x="169672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39704</xdr:rowOff>
    </xdr:from>
    <xdr:ext cx="762000" cy="259045"/>
    <xdr:sp macro="" textlink="">
      <xdr:nvSpPr>
        <xdr:cNvPr id="264" name="給与水準   （国との比較）該当値テキスト"/>
        <xdr:cNvSpPr txBox="1"/>
      </xdr:nvSpPr>
      <xdr:spPr>
        <a:xfrm>
          <a:off x="17106900" y="1444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102552</xdr:rowOff>
    </xdr:from>
    <xdr:to>
      <xdr:col>23</xdr:col>
      <xdr:colOff>457200</xdr:colOff>
      <xdr:row>88</xdr:row>
      <xdr:rowOff>32702</xdr:rowOff>
    </xdr:to>
    <xdr:sp macro="" textlink="">
      <xdr:nvSpPr>
        <xdr:cNvPr id="265" name="円/楕円 264"/>
        <xdr:cNvSpPr/>
      </xdr:nvSpPr>
      <xdr:spPr>
        <a:xfrm>
          <a:off x="16129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42879</xdr:rowOff>
    </xdr:from>
    <xdr:ext cx="736600" cy="259045"/>
    <xdr:sp macro="" textlink="">
      <xdr:nvSpPr>
        <xdr:cNvPr id="266" name="テキスト ボックス 265"/>
        <xdr:cNvSpPr txBox="1"/>
      </xdr:nvSpPr>
      <xdr:spPr>
        <a:xfrm>
          <a:off x="15798800" y="14787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150813</xdr:rowOff>
    </xdr:from>
    <xdr:to>
      <xdr:col>22</xdr:col>
      <xdr:colOff>254000</xdr:colOff>
      <xdr:row>88</xdr:row>
      <xdr:rowOff>80963</xdr:rowOff>
    </xdr:to>
    <xdr:sp macro="" textlink="">
      <xdr:nvSpPr>
        <xdr:cNvPr id="267" name="円/楕円 266"/>
        <xdr:cNvSpPr/>
      </xdr:nvSpPr>
      <xdr:spPr>
        <a:xfrm>
          <a:off x="15240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91140</xdr:rowOff>
    </xdr:from>
    <xdr:ext cx="762000" cy="259045"/>
    <xdr:sp macro="" textlink="">
      <xdr:nvSpPr>
        <xdr:cNvPr id="268" name="テキスト ボックス 267"/>
        <xdr:cNvSpPr txBox="1"/>
      </xdr:nvSpPr>
      <xdr:spPr>
        <a:xfrm>
          <a:off x="14909800" y="1483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69" name="円/楕円 268"/>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16527</xdr:rowOff>
    </xdr:from>
    <xdr:ext cx="762000" cy="259045"/>
    <xdr:sp macro="" textlink="">
      <xdr:nvSpPr>
        <xdr:cNvPr id="270" name="テキスト ボックス 269"/>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20638</xdr:rowOff>
    </xdr:from>
    <xdr:to>
      <xdr:col>19</xdr:col>
      <xdr:colOff>533400</xdr:colOff>
      <xdr:row>86</xdr:row>
      <xdr:rowOff>122238</xdr:rowOff>
    </xdr:to>
    <xdr:sp macro="" textlink="">
      <xdr:nvSpPr>
        <xdr:cNvPr id="271" name="円/楕円 270"/>
        <xdr:cNvSpPr/>
      </xdr:nvSpPr>
      <xdr:spPr>
        <a:xfrm>
          <a:off x="13462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107015</xdr:rowOff>
    </xdr:from>
    <xdr:ext cx="762000" cy="259045"/>
    <xdr:sp macro="" textlink="">
      <xdr:nvSpPr>
        <xdr:cNvPr id="272" name="テキスト ボックス 271"/>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3" name="正方形/長方形 27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4" name="テキスト ボックス 27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5" name="テキスト ボックス 27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6" name="正方形/長方形 27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7" name="正方形/長方形 27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8" name="正方形/長方形 27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9" name="正方形/長方形 27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0" name="正方形/長方形 27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1" name="正方形/長方形 28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2" name="正方形/長方形 28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3" name="正方形/長方形 28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4" name="正方形/長方形 28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5" name="テキスト ボックス 28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総務省の指針により、定員管理の数値目標の着実な達成と</a:t>
          </a:r>
          <a:r>
            <a:rPr lang="en-US" altLang="ja-JP" sz="1200">
              <a:solidFill>
                <a:schemeClr val="dk1"/>
              </a:solidFill>
              <a:effectLst/>
              <a:latin typeface="+mn-lt"/>
              <a:ea typeface="+mn-ea"/>
              <a:cs typeface="+mn-cs"/>
            </a:rPr>
            <a:t>2011</a:t>
          </a:r>
          <a:r>
            <a:rPr lang="ja-JP" altLang="ja-JP" sz="1200">
              <a:solidFill>
                <a:schemeClr val="dk1"/>
              </a:solidFill>
              <a:effectLst/>
              <a:latin typeface="+mn-lt"/>
              <a:ea typeface="+mn-ea"/>
              <a:cs typeface="+mn-cs"/>
            </a:rPr>
            <a:t>年度までの純減に努めなければならないところではあるが、当村は</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村</a:t>
          </a:r>
          <a:r>
            <a:rPr lang="en-US" altLang="ja-JP" sz="1200">
              <a:solidFill>
                <a:schemeClr val="dk1"/>
              </a:solidFill>
              <a:effectLst/>
              <a:latin typeface="+mn-lt"/>
              <a:ea typeface="+mn-ea"/>
              <a:cs typeface="+mn-cs"/>
            </a:rPr>
            <a:t>2</a:t>
          </a:r>
          <a:r>
            <a:rPr lang="ja-JP" altLang="ja-JP" sz="1200">
              <a:solidFill>
                <a:schemeClr val="dk1"/>
              </a:solidFill>
              <a:effectLst/>
              <a:latin typeface="+mn-lt"/>
              <a:ea typeface="+mn-ea"/>
              <a:cs typeface="+mn-cs"/>
            </a:rPr>
            <a:t>島という特殊な状況にあり、</a:t>
          </a:r>
          <a:r>
            <a:rPr lang="en-US" altLang="ja-JP" sz="1200">
              <a:solidFill>
                <a:schemeClr val="dk1"/>
              </a:solidFill>
              <a:effectLst/>
              <a:latin typeface="+mn-lt"/>
              <a:ea typeface="+mn-ea"/>
              <a:cs typeface="+mn-cs"/>
            </a:rPr>
            <a:t>2</a:t>
          </a:r>
          <a:r>
            <a:rPr lang="ja-JP" altLang="ja-JP" sz="1200">
              <a:solidFill>
                <a:schemeClr val="dk1"/>
              </a:solidFill>
              <a:effectLst/>
              <a:latin typeface="+mn-lt"/>
              <a:ea typeface="+mn-ea"/>
              <a:cs typeface="+mn-cs"/>
            </a:rPr>
            <a:t>島の行政サービスに格差を生じさせないように維持しなければならないため、他の類似団体平均と比較しても多くなっているところである。また、平成</a:t>
          </a:r>
          <a:r>
            <a:rPr lang="en-US" altLang="ja-JP" sz="1200">
              <a:solidFill>
                <a:schemeClr val="dk1"/>
              </a:solidFill>
              <a:effectLst/>
              <a:latin typeface="+mn-lt"/>
              <a:ea typeface="+mn-ea"/>
              <a:cs typeface="+mn-cs"/>
            </a:rPr>
            <a:t>23</a:t>
          </a:r>
          <a:r>
            <a:rPr lang="ja-JP" altLang="ja-JP" sz="1200">
              <a:solidFill>
                <a:schemeClr val="dk1"/>
              </a:solidFill>
              <a:effectLst/>
              <a:latin typeface="+mn-lt"/>
              <a:ea typeface="+mn-ea"/>
              <a:cs typeface="+mn-cs"/>
            </a:rPr>
            <a:t>年度に複合施設を開設したことに伴い職員定数を増員したため、平成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年度においては、他の類似団体平均よりも</a:t>
          </a:r>
          <a:r>
            <a:rPr lang="en-US" altLang="ja-JP" sz="1200">
              <a:solidFill>
                <a:schemeClr val="dk1"/>
              </a:solidFill>
              <a:effectLst/>
              <a:latin typeface="+mn-lt"/>
              <a:ea typeface="+mn-ea"/>
              <a:cs typeface="+mn-cs"/>
            </a:rPr>
            <a:t>23.86</a:t>
          </a:r>
          <a:r>
            <a:rPr lang="ja-JP" altLang="ja-JP" sz="1200">
              <a:solidFill>
                <a:schemeClr val="dk1"/>
              </a:solidFill>
              <a:effectLst/>
              <a:latin typeface="+mn-lt"/>
              <a:ea typeface="+mn-ea"/>
              <a:cs typeface="+mn-cs"/>
            </a:rPr>
            <a:t>人多くなり、前年</a:t>
          </a:r>
          <a:r>
            <a:rPr lang="ja-JP" altLang="en-US" sz="1200">
              <a:solidFill>
                <a:schemeClr val="dk1"/>
              </a:solidFill>
              <a:effectLst/>
              <a:latin typeface="+mn-lt"/>
              <a:ea typeface="+mn-ea"/>
              <a:cs typeface="+mn-cs"/>
            </a:rPr>
            <a:t>とほぼ同様の</a:t>
          </a:r>
          <a:r>
            <a:rPr lang="ja-JP" altLang="ja-JP" sz="1200">
              <a:solidFill>
                <a:schemeClr val="dk1"/>
              </a:solidFill>
              <a:effectLst/>
              <a:latin typeface="+mn-lt"/>
              <a:ea typeface="+mn-ea"/>
              <a:cs typeface="+mn-cs"/>
            </a:rPr>
            <a:t>差が開いた状況にある。今後、組織及び業務内容の見直し等により適切な人員管理に努めていく。</a:t>
          </a:r>
          <a:endParaRPr lang="ja-JP" altLang="ja-JP" sz="1600">
            <a:effectLst/>
          </a:endParaRPr>
        </a:p>
      </xdr:txBody>
    </xdr:sp>
    <xdr:clientData/>
  </xdr:twoCellAnchor>
  <xdr:oneCellAnchor>
    <xdr:from>
      <xdr:col>18</xdr:col>
      <xdr:colOff>444500</xdr:colOff>
      <xdr:row>54</xdr:row>
      <xdr:rowOff>139700</xdr:rowOff>
    </xdr:from>
    <xdr:ext cx="349839" cy="225703"/>
    <xdr:sp macro="" textlink="">
      <xdr:nvSpPr>
        <xdr:cNvPr id="286" name="テキスト ボックス 28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7" name="直線コネクタ 28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8" name="テキスト ボックス 28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9" name="直線コネクタ 28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0" name="テキスト ボックス 28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1" name="直線コネクタ 29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2" name="テキスト ボックス 29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3" name="直線コネクタ 29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4" name="テキスト ボックス 29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5" name="直線コネクタ 29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6" name="テキスト ボックス 29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7" name="直線コネクタ 29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8" name="テキスト ボックス 29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9" name="直線コネクタ 29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0" name="テキスト ボックス 29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3" name="直線コネクタ 302"/>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4"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5" name="直線コネクタ 304"/>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6"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7" name="直線コネクタ 306"/>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166503</xdr:rowOff>
    </xdr:from>
    <xdr:to>
      <xdr:col>24</xdr:col>
      <xdr:colOff>558800</xdr:colOff>
      <xdr:row>60</xdr:row>
      <xdr:rowOff>168916</xdr:rowOff>
    </xdr:to>
    <xdr:cxnSp macro="">
      <xdr:nvCxnSpPr>
        <xdr:cNvPr id="308" name="直線コネクタ 307"/>
        <xdr:cNvCxnSpPr/>
      </xdr:nvCxnSpPr>
      <xdr:spPr>
        <a:xfrm flipV="1">
          <a:off x="16179800" y="10453503"/>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29517</xdr:rowOff>
    </xdr:from>
    <xdr:ext cx="762000" cy="259045"/>
    <xdr:sp macro="" textlink="">
      <xdr:nvSpPr>
        <xdr:cNvPr id="309" name="定員管理の状況平均値テキスト"/>
        <xdr:cNvSpPr txBox="1"/>
      </xdr:nvSpPr>
      <xdr:spPr>
        <a:xfrm>
          <a:off x="17106900" y="997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0" name="フローチャート : 判断 309"/>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155128</xdr:rowOff>
    </xdr:from>
    <xdr:to>
      <xdr:col>23</xdr:col>
      <xdr:colOff>406400</xdr:colOff>
      <xdr:row>60</xdr:row>
      <xdr:rowOff>168916</xdr:rowOff>
    </xdr:to>
    <xdr:cxnSp macro="">
      <xdr:nvCxnSpPr>
        <xdr:cNvPr id="311" name="直線コネクタ 310"/>
        <xdr:cNvCxnSpPr/>
      </xdr:nvCxnSpPr>
      <xdr:spPr>
        <a:xfrm>
          <a:off x="15290800" y="1044212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2" name="フローチャート : 判断 311"/>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127525</xdr:rowOff>
    </xdr:from>
    <xdr:ext cx="736600" cy="259045"/>
    <xdr:sp macro="" textlink="">
      <xdr:nvSpPr>
        <xdr:cNvPr id="313" name="テキスト ボックス 312"/>
        <xdr:cNvSpPr txBox="1"/>
      </xdr:nvSpPr>
      <xdr:spPr>
        <a:xfrm>
          <a:off x="15798800" y="990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139960</xdr:rowOff>
    </xdr:from>
    <xdr:to>
      <xdr:col>22</xdr:col>
      <xdr:colOff>203200</xdr:colOff>
      <xdr:row>60</xdr:row>
      <xdr:rowOff>155128</xdr:rowOff>
    </xdr:to>
    <xdr:cxnSp macro="">
      <xdr:nvCxnSpPr>
        <xdr:cNvPr id="314" name="直線コネクタ 313"/>
        <xdr:cNvCxnSpPr/>
      </xdr:nvCxnSpPr>
      <xdr:spPr>
        <a:xfrm>
          <a:off x="14401800" y="10426960"/>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5" name="フローチャート : 判断 314"/>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124767</xdr:rowOff>
    </xdr:from>
    <xdr:ext cx="762000" cy="259045"/>
    <xdr:sp macro="" textlink="">
      <xdr:nvSpPr>
        <xdr:cNvPr id="316" name="テキスト ボックス 315"/>
        <xdr:cNvSpPr txBox="1"/>
      </xdr:nvSpPr>
      <xdr:spPr>
        <a:xfrm>
          <a:off x="14909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50334</xdr:rowOff>
    </xdr:from>
    <xdr:to>
      <xdr:col>21</xdr:col>
      <xdr:colOff>0</xdr:colOff>
      <xdr:row>60</xdr:row>
      <xdr:rowOff>139960</xdr:rowOff>
    </xdr:to>
    <xdr:cxnSp macro="">
      <xdr:nvCxnSpPr>
        <xdr:cNvPr id="317" name="直線コネクタ 316"/>
        <xdr:cNvCxnSpPr/>
      </xdr:nvCxnSpPr>
      <xdr:spPr>
        <a:xfrm>
          <a:off x="13512800" y="1033733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40222</xdr:rowOff>
    </xdr:from>
    <xdr:to>
      <xdr:col>21</xdr:col>
      <xdr:colOff>50800</xdr:colOff>
      <xdr:row>59</xdr:row>
      <xdr:rowOff>141822</xdr:rowOff>
    </xdr:to>
    <xdr:sp macro="" textlink="">
      <xdr:nvSpPr>
        <xdr:cNvPr id="318" name="フローチャート : 判断 317"/>
        <xdr:cNvSpPr/>
      </xdr:nvSpPr>
      <xdr:spPr>
        <a:xfrm>
          <a:off x="14351000" y="1015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151999</xdr:rowOff>
    </xdr:from>
    <xdr:ext cx="762000" cy="259045"/>
    <xdr:sp macro="" textlink="">
      <xdr:nvSpPr>
        <xdr:cNvPr id="319" name="テキスト ボックス 318"/>
        <xdr:cNvSpPr txBox="1"/>
      </xdr:nvSpPr>
      <xdr:spPr>
        <a:xfrm>
          <a:off x="14020800" y="99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32294</xdr:rowOff>
    </xdr:from>
    <xdr:to>
      <xdr:col>19</xdr:col>
      <xdr:colOff>533400</xdr:colOff>
      <xdr:row>59</xdr:row>
      <xdr:rowOff>133894</xdr:rowOff>
    </xdr:to>
    <xdr:sp macro="" textlink="">
      <xdr:nvSpPr>
        <xdr:cNvPr id="320" name="フローチャート : 判断 319"/>
        <xdr:cNvSpPr/>
      </xdr:nvSpPr>
      <xdr:spPr>
        <a:xfrm>
          <a:off x="13462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144071</xdr:rowOff>
    </xdr:from>
    <xdr:ext cx="762000" cy="259045"/>
    <xdr:sp macro="" textlink="">
      <xdr:nvSpPr>
        <xdr:cNvPr id="321" name="テキスト ボックス 320"/>
        <xdr:cNvSpPr txBox="1"/>
      </xdr:nvSpPr>
      <xdr:spPr>
        <a:xfrm>
          <a:off x="13131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115703</xdr:rowOff>
    </xdr:from>
    <xdr:to>
      <xdr:col>24</xdr:col>
      <xdr:colOff>609600</xdr:colOff>
      <xdr:row>61</xdr:row>
      <xdr:rowOff>45853</xdr:rowOff>
    </xdr:to>
    <xdr:sp macro="" textlink="">
      <xdr:nvSpPr>
        <xdr:cNvPr id="327" name="円/楕円 326"/>
        <xdr:cNvSpPr/>
      </xdr:nvSpPr>
      <xdr:spPr>
        <a:xfrm>
          <a:off x="16967200" y="104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87780</xdr:rowOff>
    </xdr:from>
    <xdr:ext cx="762000" cy="259045"/>
    <xdr:sp macro="" textlink="">
      <xdr:nvSpPr>
        <xdr:cNvPr id="328" name="定員管理の状況該当値テキスト"/>
        <xdr:cNvSpPr txBox="1"/>
      </xdr:nvSpPr>
      <xdr:spPr>
        <a:xfrm>
          <a:off x="17106900" y="1037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45.28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118116</xdr:rowOff>
    </xdr:from>
    <xdr:to>
      <xdr:col>23</xdr:col>
      <xdr:colOff>457200</xdr:colOff>
      <xdr:row>61</xdr:row>
      <xdr:rowOff>48266</xdr:rowOff>
    </xdr:to>
    <xdr:sp macro="" textlink="">
      <xdr:nvSpPr>
        <xdr:cNvPr id="329" name="円/楕円 328"/>
        <xdr:cNvSpPr/>
      </xdr:nvSpPr>
      <xdr:spPr>
        <a:xfrm>
          <a:off x="16129000" y="1040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33043</xdr:rowOff>
    </xdr:from>
    <xdr:ext cx="736600" cy="259045"/>
    <xdr:sp macro="" textlink="">
      <xdr:nvSpPr>
        <xdr:cNvPr id="330" name="テキスト ボックス 329"/>
        <xdr:cNvSpPr txBox="1"/>
      </xdr:nvSpPr>
      <xdr:spPr>
        <a:xfrm>
          <a:off x="15798800" y="10491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104328</xdr:rowOff>
    </xdr:from>
    <xdr:to>
      <xdr:col>22</xdr:col>
      <xdr:colOff>254000</xdr:colOff>
      <xdr:row>61</xdr:row>
      <xdr:rowOff>34478</xdr:rowOff>
    </xdr:to>
    <xdr:sp macro="" textlink="">
      <xdr:nvSpPr>
        <xdr:cNvPr id="331" name="円/楕円 330"/>
        <xdr:cNvSpPr/>
      </xdr:nvSpPr>
      <xdr:spPr>
        <a:xfrm>
          <a:off x="15240000" y="1039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19255</xdr:rowOff>
    </xdr:from>
    <xdr:ext cx="762000" cy="259045"/>
    <xdr:sp macro="" textlink="">
      <xdr:nvSpPr>
        <xdr:cNvPr id="332" name="テキスト ボックス 331"/>
        <xdr:cNvSpPr txBox="1"/>
      </xdr:nvSpPr>
      <xdr:spPr>
        <a:xfrm>
          <a:off x="14909800" y="1047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89160</xdr:rowOff>
    </xdr:from>
    <xdr:to>
      <xdr:col>21</xdr:col>
      <xdr:colOff>50800</xdr:colOff>
      <xdr:row>61</xdr:row>
      <xdr:rowOff>19310</xdr:rowOff>
    </xdr:to>
    <xdr:sp macro="" textlink="">
      <xdr:nvSpPr>
        <xdr:cNvPr id="333" name="円/楕円 332"/>
        <xdr:cNvSpPr/>
      </xdr:nvSpPr>
      <xdr:spPr>
        <a:xfrm>
          <a:off x="14351000" y="103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4087</xdr:rowOff>
    </xdr:from>
    <xdr:ext cx="762000" cy="259045"/>
    <xdr:sp macro="" textlink="">
      <xdr:nvSpPr>
        <xdr:cNvPr id="334" name="テキスト ボックス 333"/>
        <xdr:cNvSpPr txBox="1"/>
      </xdr:nvSpPr>
      <xdr:spPr>
        <a:xfrm>
          <a:off x="14020800" y="1046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170984</xdr:rowOff>
    </xdr:from>
    <xdr:to>
      <xdr:col>19</xdr:col>
      <xdr:colOff>533400</xdr:colOff>
      <xdr:row>60</xdr:row>
      <xdr:rowOff>101134</xdr:rowOff>
    </xdr:to>
    <xdr:sp macro="" textlink="">
      <xdr:nvSpPr>
        <xdr:cNvPr id="335" name="円/楕円 334"/>
        <xdr:cNvSpPr/>
      </xdr:nvSpPr>
      <xdr:spPr>
        <a:xfrm>
          <a:off x="13462000" y="1028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85911</xdr:rowOff>
    </xdr:from>
    <xdr:ext cx="762000" cy="259045"/>
    <xdr:sp macro="" textlink="">
      <xdr:nvSpPr>
        <xdr:cNvPr id="336" name="テキスト ボックス 335"/>
        <xdr:cNvSpPr txBox="1"/>
      </xdr:nvSpPr>
      <xdr:spPr>
        <a:xfrm>
          <a:off x="13131800" y="1037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38" name="テキスト ボックス 33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39" name="テキスト ボックス 33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a:t>
          </a:r>
          <a:r>
            <a:rPr lang="ja-JP" altLang="en-US"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24</a:t>
          </a:r>
          <a:r>
            <a:rPr lang="ja-JP" altLang="en-US" sz="1200">
              <a:solidFill>
                <a:schemeClr val="dk1"/>
              </a:solidFill>
              <a:effectLst/>
              <a:latin typeface="+mn-lt"/>
              <a:ea typeface="+mn-ea"/>
              <a:cs typeface="+mn-cs"/>
            </a:rPr>
            <a:t>年度に約</a:t>
          </a:r>
          <a:r>
            <a:rPr lang="en-US" altLang="ja-JP" sz="1200">
              <a:solidFill>
                <a:schemeClr val="dk1"/>
              </a:solidFill>
              <a:effectLst/>
              <a:latin typeface="+mn-lt"/>
              <a:ea typeface="+mn-ea"/>
              <a:cs typeface="+mn-cs"/>
            </a:rPr>
            <a:t>3</a:t>
          </a:r>
          <a:r>
            <a:rPr lang="ja-JP" altLang="en-US" sz="1200">
              <a:solidFill>
                <a:schemeClr val="dk1"/>
              </a:solidFill>
              <a:effectLst/>
              <a:latin typeface="+mn-lt"/>
              <a:ea typeface="+mn-ea"/>
              <a:cs typeface="+mn-cs"/>
            </a:rPr>
            <a:t>億</a:t>
          </a:r>
          <a:r>
            <a:rPr lang="en-US" altLang="ja-JP" sz="1200">
              <a:solidFill>
                <a:schemeClr val="dk1"/>
              </a:solidFill>
              <a:effectLst/>
              <a:latin typeface="+mn-lt"/>
              <a:ea typeface="+mn-ea"/>
              <a:cs typeface="+mn-cs"/>
            </a:rPr>
            <a:t>5</a:t>
          </a:r>
          <a:r>
            <a:rPr lang="ja-JP" altLang="en-US" sz="1200">
              <a:solidFill>
                <a:schemeClr val="dk1"/>
              </a:solidFill>
              <a:effectLst/>
              <a:latin typeface="+mn-lt"/>
              <a:ea typeface="+mn-ea"/>
              <a:cs typeface="+mn-cs"/>
            </a:rPr>
            <a:t>千万円の繰上償還を行ったことにより前年より</a:t>
          </a:r>
          <a:r>
            <a:rPr lang="en-US" altLang="ja-JP" sz="1200">
              <a:solidFill>
                <a:schemeClr val="dk1"/>
              </a:solidFill>
              <a:effectLst/>
              <a:latin typeface="+mn-lt"/>
              <a:ea typeface="+mn-ea"/>
              <a:cs typeface="+mn-cs"/>
            </a:rPr>
            <a:t>1.0%</a:t>
          </a:r>
          <a:r>
            <a:rPr lang="ja-JP" altLang="en-US" sz="1200">
              <a:solidFill>
                <a:schemeClr val="dk1"/>
              </a:solidFill>
              <a:effectLst/>
              <a:latin typeface="+mn-lt"/>
              <a:ea typeface="+mn-ea"/>
              <a:cs typeface="+mn-cs"/>
            </a:rPr>
            <a:t>低くなったが、</a:t>
          </a:r>
          <a:r>
            <a:rPr lang="ja-JP" altLang="ja-JP" sz="1200">
              <a:solidFill>
                <a:schemeClr val="dk1"/>
              </a:solidFill>
              <a:effectLst/>
              <a:latin typeface="+mn-lt"/>
              <a:ea typeface="+mn-ea"/>
              <a:cs typeface="+mn-cs"/>
            </a:rPr>
            <a:t>他の類似団体平均と</a:t>
          </a:r>
          <a:r>
            <a:rPr lang="ja-JP" altLang="en-US" sz="1200">
              <a:solidFill>
                <a:schemeClr val="dk1"/>
              </a:solidFill>
              <a:effectLst/>
              <a:latin typeface="+mn-lt"/>
              <a:ea typeface="+mn-ea"/>
              <a:cs typeface="+mn-cs"/>
            </a:rPr>
            <a:t>の</a:t>
          </a:r>
          <a:r>
            <a:rPr lang="ja-JP" altLang="ja-JP" sz="1200">
              <a:solidFill>
                <a:schemeClr val="dk1"/>
              </a:solidFill>
              <a:effectLst/>
              <a:latin typeface="+mn-lt"/>
              <a:ea typeface="+mn-ea"/>
              <a:cs typeface="+mn-cs"/>
            </a:rPr>
            <a:t>比較</a:t>
          </a:r>
          <a:r>
            <a:rPr lang="ja-JP" altLang="en-US" sz="1200">
              <a:solidFill>
                <a:schemeClr val="dk1"/>
              </a:solidFill>
              <a:effectLst/>
              <a:latin typeface="+mn-lt"/>
              <a:ea typeface="+mn-ea"/>
              <a:cs typeface="+mn-cs"/>
            </a:rPr>
            <a:t>では</a:t>
          </a:r>
          <a:r>
            <a:rPr lang="en-US" altLang="ja-JP" sz="1200">
              <a:solidFill>
                <a:schemeClr val="dk1"/>
              </a:solidFill>
              <a:effectLst/>
              <a:latin typeface="+mn-lt"/>
              <a:ea typeface="+mn-ea"/>
              <a:cs typeface="+mn-cs"/>
            </a:rPr>
            <a:t>5.5%</a:t>
          </a:r>
          <a:r>
            <a:rPr lang="ja-JP" altLang="ja-JP" sz="1200">
              <a:solidFill>
                <a:schemeClr val="dk1"/>
              </a:solidFill>
              <a:effectLst/>
              <a:latin typeface="+mn-lt"/>
              <a:ea typeface="+mn-ea"/>
              <a:cs typeface="+mn-cs"/>
            </a:rPr>
            <a:t>高く、前年度</a:t>
          </a:r>
          <a:r>
            <a:rPr lang="ja-JP" altLang="en-US" sz="1200">
              <a:solidFill>
                <a:schemeClr val="dk1"/>
              </a:solidFill>
              <a:effectLst/>
              <a:latin typeface="+mn-lt"/>
              <a:ea typeface="+mn-ea"/>
              <a:cs typeface="+mn-cs"/>
            </a:rPr>
            <a:t>よりも</a:t>
          </a:r>
          <a:r>
            <a:rPr lang="ja-JP" altLang="ja-JP" sz="1200">
              <a:solidFill>
                <a:schemeClr val="dk1"/>
              </a:solidFill>
              <a:effectLst/>
              <a:latin typeface="+mn-lt"/>
              <a:ea typeface="+mn-ea"/>
              <a:cs typeface="+mn-cs"/>
            </a:rPr>
            <a:t>差が開いている。普通交付税は前年度よりも伸びているものの、地方債償還額は平成</a:t>
          </a:r>
          <a:r>
            <a:rPr lang="en-US" altLang="ja-JP" sz="1200">
              <a:solidFill>
                <a:schemeClr val="dk1"/>
              </a:solidFill>
              <a:effectLst/>
              <a:latin typeface="+mn-lt"/>
              <a:ea typeface="+mn-ea"/>
              <a:cs typeface="+mn-cs"/>
            </a:rPr>
            <a:t>26</a:t>
          </a:r>
          <a:r>
            <a:rPr lang="ja-JP" altLang="ja-JP" sz="1200">
              <a:solidFill>
                <a:schemeClr val="dk1"/>
              </a:solidFill>
              <a:effectLst/>
              <a:latin typeface="+mn-lt"/>
              <a:ea typeface="+mn-ea"/>
              <a:cs typeface="+mn-cs"/>
            </a:rPr>
            <a:t>年度以降</a:t>
          </a:r>
          <a:r>
            <a:rPr lang="ja-JP" altLang="en-US" sz="1200">
              <a:solidFill>
                <a:schemeClr val="dk1"/>
              </a:solidFill>
              <a:effectLst/>
              <a:latin typeface="+mn-lt"/>
              <a:ea typeface="+mn-ea"/>
              <a:cs typeface="+mn-cs"/>
            </a:rPr>
            <a:t>いったんは</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億円前後</a:t>
          </a:r>
          <a:r>
            <a:rPr lang="ja-JP" altLang="en-US" sz="1200">
              <a:solidFill>
                <a:schemeClr val="dk1"/>
              </a:solidFill>
              <a:effectLst/>
              <a:latin typeface="+mn-lt"/>
              <a:ea typeface="+mn-ea"/>
              <a:cs typeface="+mn-cs"/>
            </a:rPr>
            <a:t>まで下がるが、その後新たな償還が始まり再び増加に転じ</a:t>
          </a:r>
          <a:r>
            <a:rPr lang="ja-JP" altLang="ja-JP" sz="1200">
              <a:solidFill>
                <a:schemeClr val="dk1"/>
              </a:solidFill>
              <a:effectLst/>
              <a:latin typeface="+mn-lt"/>
              <a:ea typeface="+mn-ea"/>
              <a:cs typeface="+mn-cs"/>
            </a:rPr>
            <a:t>、実質公債費比率も上昇が見込まれ</a:t>
          </a:r>
          <a:r>
            <a:rPr lang="ja-JP" altLang="en-US" sz="1200">
              <a:solidFill>
                <a:schemeClr val="dk1"/>
              </a:solidFill>
              <a:effectLst/>
              <a:latin typeface="+mn-lt"/>
              <a:ea typeface="+mn-ea"/>
              <a:cs typeface="+mn-cs"/>
            </a:rPr>
            <a:t>ることから、平成</a:t>
          </a:r>
          <a:r>
            <a:rPr lang="en-US" altLang="ja-JP" sz="1200">
              <a:solidFill>
                <a:schemeClr val="dk1"/>
              </a:solidFill>
              <a:effectLst/>
              <a:latin typeface="+mn-lt"/>
              <a:ea typeface="+mn-ea"/>
              <a:cs typeface="+mn-cs"/>
            </a:rPr>
            <a:t>25</a:t>
          </a:r>
          <a:r>
            <a:rPr lang="ja-JP" altLang="en-US" sz="1200">
              <a:solidFill>
                <a:schemeClr val="dk1"/>
              </a:solidFill>
              <a:effectLst/>
              <a:latin typeface="+mn-lt"/>
              <a:ea typeface="+mn-ea"/>
              <a:cs typeface="+mn-cs"/>
            </a:rPr>
            <a:t>年度においても</a:t>
          </a:r>
          <a:r>
            <a:rPr lang="ja-JP" altLang="ja-JP" sz="1200">
              <a:solidFill>
                <a:schemeClr val="dk1"/>
              </a:solidFill>
              <a:effectLst/>
              <a:latin typeface="+mn-lt"/>
              <a:ea typeface="+mn-ea"/>
              <a:cs typeface="+mn-cs"/>
            </a:rPr>
            <a:t>、約</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9</a:t>
          </a:r>
          <a:r>
            <a:rPr lang="ja-JP" altLang="ja-JP" sz="1200">
              <a:solidFill>
                <a:schemeClr val="dk1"/>
              </a:solidFill>
              <a:effectLst/>
              <a:latin typeface="+mn-lt"/>
              <a:ea typeface="+mn-ea"/>
              <a:cs typeface="+mn-cs"/>
            </a:rPr>
            <a:t>千万円の繰上償還を行った。</a:t>
          </a:r>
          <a:r>
            <a:rPr lang="ja-JP" altLang="en-US" sz="1200">
              <a:solidFill>
                <a:schemeClr val="dk1"/>
              </a:solidFill>
              <a:effectLst/>
              <a:latin typeface="+mn-lt"/>
              <a:ea typeface="+mn-ea"/>
              <a:cs typeface="+mn-cs"/>
            </a:rPr>
            <a:t>　</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今後も償還額を抑えるためにも小笠原諸島振興開発計画の策定を慎重に行いつつ、減債基金を財源とした繰り上げ償還を行うこと</a:t>
          </a:r>
          <a:r>
            <a:rPr lang="ja-JP" altLang="en-US" sz="1200">
              <a:solidFill>
                <a:schemeClr val="dk1"/>
              </a:solidFill>
              <a:effectLst/>
              <a:latin typeface="+mn-lt"/>
              <a:ea typeface="+mn-ea"/>
              <a:cs typeface="+mn-cs"/>
            </a:rPr>
            <a:t>を</a:t>
          </a:r>
          <a:r>
            <a:rPr lang="ja-JP" altLang="ja-JP" sz="1200">
              <a:solidFill>
                <a:schemeClr val="dk1"/>
              </a:solidFill>
              <a:effectLst/>
              <a:latin typeface="+mn-lt"/>
              <a:ea typeface="+mn-ea"/>
              <a:cs typeface="+mn-cs"/>
            </a:rPr>
            <a:t>検討していく。</a:t>
          </a:r>
          <a:endParaRPr lang="ja-JP" altLang="ja-JP" sz="1600">
            <a:effectLst/>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5" name="直線コネクタ 364"/>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6"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7" name="直線コネクタ 366"/>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113877</xdr:rowOff>
    </xdr:from>
    <xdr:to>
      <xdr:col>24</xdr:col>
      <xdr:colOff>558800</xdr:colOff>
      <xdr:row>43</xdr:row>
      <xdr:rowOff>22860</xdr:rowOff>
    </xdr:to>
    <xdr:cxnSp macro="">
      <xdr:nvCxnSpPr>
        <xdr:cNvPr id="370" name="直線コネクタ 369"/>
        <xdr:cNvCxnSpPr/>
      </xdr:nvCxnSpPr>
      <xdr:spPr>
        <a:xfrm flipV="1">
          <a:off x="16179800" y="731477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151571</xdr:rowOff>
    </xdr:from>
    <xdr:ext cx="762000" cy="259045"/>
    <xdr:sp macro="" textlink="">
      <xdr:nvSpPr>
        <xdr:cNvPr id="371"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2" name="フローチャート : 判断 371"/>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138006</xdr:rowOff>
    </xdr:from>
    <xdr:to>
      <xdr:col>23</xdr:col>
      <xdr:colOff>406400</xdr:colOff>
      <xdr:row>43</xdr:row>
      <xdr:rowOff>22860</xdr:rowOff>
    </xdr:to>
    <xdr:cxnSp macro="">
      <xdr:nvCxnSpPr>
        <xdr:cNvPr id="373" name="直線コネクタ 372"/>
        <xdr:cNvCxnSpPr/>
      </xdr:nvCxnSpPr>
      <xdr:spPr>
        <a:xfrm>
          <a:off x="15290800" y="73389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4" name="フローチャート : 判断 373"/>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75" name="テキスト ボックス 374"/>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42</xdr:row>
      <xdr:rowOff>138006</xdr:rowOff>
    </xdr:to>
    <xdr:cxnSp macro="">
      <xdr:nvCxnSpPr>
        <xdr:cNvPr id="376" name="直線コネクタ 375"/>
        <xdr:cNvCxnSpPr/>
      </xdr:nvCxnSpPr>
      <xdr:spPr>
        <a:xfrm>
          <a:off x="14401800" y="72986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7" name="フローチャート : 判断 376"/>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80873</xdr:rowOff>
    </xdr:from>
    <xdr:ext cx="762000" cy="259045"/>
    <xdr:sp macro="" textlink="">
      <xdr:nvSpPr>
        <xdr:cNvPr id="378" name="テキスト ボックス 377"/>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89746</xdr:rowOff>
    </xdr:from>
    <xdr:to>
      <xdr:col>21</xdr:col>
      <xdr:colOff>0</xdr:colOff>
      <xdr:row>42</xdr:row>
      <xdr:rowOff>97790</xdr:rowOff>
    </xdr:to>
    <xdr:cxnSp macro="">
      <xdr:nvCxnSpPr>
        <xdr:cNvPr id="379" name="直線コネクタ 378"/>
        <xdr:cNvCxnSpPr/>
      </xdr:nvCxnSpPr>
      <xdr:spPr>
        <a:xfrm>
          <a:off x="13512800" y="72906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0" name="フローチャート : 判断 379"/>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81" name="テキスト ボックス 380"/>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2" name="フローチャート : 判断 381"/>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83" name="テキスト ボックス 382"/>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63077</xdr:rowOff>
    </xdr:from>
    <xdr:to>
      <xdr:col>24</xdr:col>
      <xdr:colOff>609600</xdr:colOff>
      <xdr:row>42</xdr:row>
      <xdr:rowOff>164677</xdr:rowOff>
    </xdr:to>
    <xdr:sp macro="" textlink="">
      <xdr:nvSpPr>
        <xdr:cNvPr id="389" name="円/楕円 388"/>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35154</xdr:rowOff>
    </xdr:from>
    <xdr:ext cx="762000" cy="259045"/>
    <xdr:sp macro="" textlink="">
      <xdr:nvSpPr>
        <xdr:cNvPr id="390" name="公債費負担の状況該当値テキスト"/>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143510</xdr:rowOff>
    </xdr:from>
    <xdr:to>
      <xdr:col>23</xdr:col>
      <xdr:colOff>457200</xdr:colOff>
      <xdr:row>43</xdr:row>
      <xdr:rowOff>73660</xdr:rowOff>
    </xdr:to>
    <xdr:sp macro="" textlink="">
      <xdr:nvSpPr>
        <xdr:cNvPr id="391" name="円/楕円 390"/>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58437</xdr:rowOff>
    </xdr:from>
    <xdr:ext cx="736600" cy="259045"/>
    <xdr:sp macro="" textlink="">
      <xdr:nvSpPr>
        <xdr:cNvPr id="392" name="テキスト ボックス 391"/>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87206</xdr:rowOff>
    </xdr:from>
    <xdr:to>
      <xdr:col>22</xdr:col>
      <xdr:colOff>254000</xdr:colOff>
      <xdr:row>43</xdr:row>
      <xdr:rowOff>17356</xdr:rowOff>
    </xdr:to>
    <xdr:sp macro="" textlink="">
      <xdr:nvSpPr>
        <xdr:cNvPr id="393" name="円/楕円 392"/>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2133</xdr:rowOff>
    </xdr:from>
    <xdr:ext cx="762000" cy="259045"/>
    <xdr:sp macro="" textlink="">
      <xdr:nvSpPr>
        <xdr:cNvPr id="394" name="テキスト ボックス 393"/>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46990</xdr:rowOff>
    </xdr:from>
    <xdr:to>
      <xdr:col>21</xdr:col>
      <xdr:colOff>50800</xdr:colOff>
      <xdr:row>42</xdr:row>
      <xdr:rowOff>148590</xdr:rowOff>
    </xdr:to>
    <xdr:sp macro="" textlink="">
      <xdr:nvSpPr>
        <xdr:cNvPr id="395" name="円/楕円 394"/>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133367</xdr:rowOff>
    </xdr:from>
    <xdr:ext cx="762000" cy="259045"/>
    <xdr:sp macro="" textlink="">
      <xdr:nvSpPr>
        <xdr:cNvPr id="396" name="テキスト ボックス 395"/>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7" name="円/楕円 396"/>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8" name="テキスト ボックス 397"/>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0" name="テキスト ボックス 39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1" name="テキスト ボックス 40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将来負担比率は、地方債現在高の減少及び充当可能基金の増額により</a:t>
          </a:r>
          <a:r>
            <a:rPr lang="en-US" altLang="ja-JP" sz="1200">
              <a:solidFill>
                <a:schemeClr val="dk1"/>
              </a:solidFill>
              <a:effectLst/>
              <a:latin typeface="+mn-lt"/>
              <a:ea typeface="+mn-ea"/>
              <a:cs typeface="+mn-cs"/>
            </a:rPr>
            <a:t>0.0%</a:t>
          </a:r>
          <a:r>
            <a:rPr lang="ja-JP" altLang="ja-JP" sz="1200">
              <a:solidFill>
                <a:schemeClr val="dk1"/>
              </a:solidFill>
              <a:effectLst/>
              <a:latin typeface="+mn-lt"/>
              <a:ea typeface="+mn-ea"/>
              <a:cs typeface="+mn-cs"/>
            </a:rPr>
            <a:t>となり、他の類似団体平均と同様の数値となっているが、父島では扇浦浄水場の移転、母島の沖村浄水場の建替え、さらに平成</a:t>
          </a:r>
          <a:r>
            <a:rPr lang="en-US" altLang="ja-JP" sz="1200">
              <a:solidFill>
                <a:schemeClr val="dk1"/>
              </a:solidFill>
              <a:effectLst/>
              <a:latin typeface="+mn-lt"/>
              <a:ea typeface="+mn-ea"/>
              <a:cs typeface="+mn-cs"/>
            </a:rPr>
            <a:t>26</a:t>
          </a:r>
          <a:r>
            <a:rPr lang="ja-JP" altLang="ja-JP" sz="1200">
              <a:solidFill>
                <a:schemeClr val="dk1"/>
              </a:solidFill>
              <a:effectLst/>
              <a:latin typeface="+mn-lt"/>
              <a:ea typeface="+mn-ea"/>
              <a:cs typeface="+mn-cs"/>
            </a:rPr>
            <a:t>年度以降の小笠原諸島振興開発事業計画では児童福祉施設の整備、ごみ処理施設</a:t>
          </a:r>
          <a:r>
            <a:rPr lang="ja-JP" altLang="en-US" sz="1200">
              <a:solidFill>
                <a:schemeClr val="dk1"/>
              </a:solidFill>
              <a:effectLst/>
              <a:latin typeface="+mn-lt"/>
              <a:ea typeface="+mn-ea"/>
              <a:cs typeface="+mn-cs"/>
            </a:rPr>
            <a:t>整備</a:t>
          </a:r>
          <a:r>
            <a:rPr lang="ja-JP" altLang="ja-JP" sz="1200">
              <a:solidFill>
                <a:schemeClr val="dk1"/>
              </a:solidFill>
              <a:effectLst/>
              <a:latin typeface="+mn-lt"/>
              <a:ea typeface="+mn-ea"/>
              <a:cs typeface="+mn-cs"/>
            </a:rPr>
            <a:t>が予定されているため、事業規模に伴う起債額により将来負担比率が再びプラスに転じることが見込まれることから、振興開発事業計画の策定にあたっては慎重に行う必要がある。</a:t>
          </a:r>
          <a:endParaRPr lang="ja-JP" altLang="ja-JP" sz="1600">
            <a:effectLst/>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29" name="直線コネクタ 428"/>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0"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1" name="直線コネクタ 430"/>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2"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3" name="直線コネクタ 432"/>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121134</xdr:rowOff>
    </xdr:from>
    <xdr:to>
      <xdr:col>21</xdr:col>
      <xdr:colOff>0</xdr:colOff>
      <xdr:row>14</xdr:row>
      <xdr:rowOff>150767</xdr:rowOff>
    </xdr:to>
    <xdr:cxnSp macro="">
      <xdr:nvCxnSpPr>
        <xdr:cNvPr id="434" name="直線コネクタ 433"/>
        <xdr:cNvCxnSpPr/>
      </xdr:nvCxnSpPr>
      <xdr:spPr>
        <a:xfrm flipV="1">
          <a:off x="13512800" y="234998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5"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47353</xdr:rowOff>
    </xdr:from>
    <xdr:to>
      <xdr:col>19</xdr:col>
      <xdr:colOff>533400</xdr:colOff>
      <xdr:row>13</xdr:row>
      <xdr:rowOff>148953</xdr:rowOff>
    </xdr:to>
    <xdr:sp macro="" textlink="">
      <xdr:nvSpPr>
        <xdr:cNvPr id="443" name="フローチャート : 判断 442"/>
        <xdr:cNvSpPr/>
      </xdr:nvSpPr>
      <xdr:spPr>
        <a:xfrm>
          <a:off x="13462000" y="227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159130</xdr:rowOff>
    </xdr:from>
    <xdr:ext cx="762000" cy="259045"/>
    <xdr:sp macro="" textlink="">
      <xdr:nvSpPr>
        <xdr:cNvPr id="444" name="テキスト ボックス 443"/>
        <xdr:cNvSpPr txBox="1"/>
      </xdr:nvSpPr>
      <xdr:spPr>
        <a:xfrm>
          <a:off x="13131800" y="204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13</xdr:row>
      <xdr:rowOff>70334</xdr:rowOff>
    </xdr:from>
    <xdr:to>
      <xdr:col>21</xdr:col>
      <xdr:colOff>50800</xdr:colOff>
      <xdr:row>14</xdr:row>
      <xdr:rowOff>484</xdr:rowOff>
    </xdr:to>
    <xdr:sp macro="" textlink="">
      <xdr:nvSpPr>
        <xdr:cNvPr id="450" name="円/楕円 449"/>
        <xdr:cNvSpPr/>
      </xdr:nvSpPr>
      <xdr:spPr>
        <a:xfrm>
          <a:off x="14351000" y="229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156711</xdr:rowOff>
    </xdr:from>
    <xdr:ext cx="762000" cy="259045"/>
    <xdr:sp macro="" textlink="">
      <xdr:nvSpPr>
        <xdr:cNvPr id="451" name="テキスト ボックス 450"/>
        <xdr:cNvSpPr txBox="1"/>
      </xdr:nvSpPr>
      <xdr:spPr>
        <a:xfrm>
          <a:off x="14020800" y="238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99967</xdr:rowOff>
    </xdr:from>
    <xdr:to>
      <xdr:col>19</xdr:col>
      <xdr:colOff>533400</xdr:colOff>
      <xdr:row>15</xdr:row>
      <xdr:rowOff>30117</xdr:rowOff>
    </xdr:to>
    <xdr:sp macro="" textlink="">
      <xdr:nvSpPr>
        <xdr:cNvPr id="452" name="円/楕円 451"/>
        <xdr:cNvSpPr/>
      </xdr:nvSpPr>
      <xdr:spPr>
        <a:xfrm>
          <a:off x="13462000" y="25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14894</xdr:rowOff>
    </xdr:from>
    <xdr:ext cx="762000" cy="259045"/>
    <xdr:sp macro="" textlink="">
      <xdr:nvSpPr>
        <xdr:cNvPr id="453" name="テキスト ボックス 452"/>
        <xdr:cNvSpPr txBox="1"/>
      </xdr:nvSpPr>
      <xdr:spPr>
        <a:xfrm>
          <a:off x="13131800" y="258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東京都小笠原村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2,584
2,563
104.41
4,670,753
4,582,064
88,689
1,838,845
3,600,245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職員給は、複合施設の開設による職員数の増により、平成</a:t>
          </a:r>
          <a:r>
            <a:rPr lang="en-US" altLang="ja-JP" sz="1200">
              <a:solidFill>
                <a:schemeClr val="dk1"/>
              </a:solidFill>
              <a:effectLst/>
              <a:latin typeface="+mn-lt"/>
              <a:ea typeface="+mn-ea"/>
              <a:cs typeface="+mn-cs"/>
            </a:rPr>
            <a:t>23</a:t>
          </a:r>
          <a:r>
            <a:rPr lang="ja-JP" altLang="ja-JP" sz="1200">
              <a:solidFill>
                <a:schemeClr val="dk1"/>
              </a:solidFill>
              <a:effectLst/>
              <a:latin typeface="+mn-lt"/>
              <a:ea typeface="+mn-ea"/>
              <a:cs typeface="+mn-cs"/>
            </a:rPr>
            <a:t>年度に大きく増額となったが、平成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年度は前年比</a:t>
          </a:r>
          <a:r>
            <a:rPr lang="en-US" altLang="ja-JP" sz="1200">
              <a:solidFill>
                <a:schemeClr val="dk1"/>
              </a:solidFill>
              <a:effectLst/>
              <a:latin typeface="+mn-lt"/>
              <a:ea typeface="+mn-ea"/>
              <a:cs typeface="+mn-cs"/>
            </a:rPr>
            <a:t>0.8%</a:t>
          </a:r>
          <a:r>
            <a:rPr lang="ja-JP" altLang="en-US" sz="1200">
              <a:solidFill>
                <a:schemeClr val="dk1"/>
              </a:solidFill>
              <a:effectLst/>
              <a:latin typeface="+mn-lt"/>
              <a:ea typeface="+mn-ea"/>
              <a:cs typeface="+mn-cs"/>
            </a:rPr>
            <a:t>増</a:t>
          </a:r>
          <a:r>
            <a:rPr lang="ja-JP" altLang="ja-JP" sz="1200">
              <a:solidFill>
                <a:schemeClr val="dk1"/>
              </a:solidFill>
              <a:effectLst/>
              <a:latin typeface="+mn-lt"/>
              <a:ea typeface="+mn-ea"/>
              <a:cs typeface="+mn-cs"/>
            </a:rPr>
            <a:t>となった。経常収支比率については、診療所運営に係る国庫補助金が人件費にも充当できるようになった</a:t>
          </a:r>
          <a:r>
            <a:rPr lang="ja-JP" altLang="en-US" sz="1200">
              <a:solidFill>
                <a:schemeClr val="dk1"/>
              </a:solidFill>
              <a:effectLst/>
              <a:latin typeface="+mn-lt"/>
              <a:ea typeface="+mn-ea"/>
              <a:cs typeface="+mn-cs"/>
            </a:rPr>
            <a:t>ものの</a:t>
          </a:r>
          <a:r>
            <a:rPr lang="ja-JP" altLang="ja-JP" sz="1200">
              <a:solidFill>
                <a:schemeClr val="dk1"/>
              </a:solidFill>
              <a:effectLst/>
              <a:latin typeface="+mn-lt"/>
              <a:ea typeface="+mn-ea"/>
              <a:cs typeface="+mn-cs"/>
            </a:rPr>
            <a:t>、人件費総額の前年比の伸びが大きかったため</a:t>
          </a:r>
          <a:r>
            <a:rPr lang="en-US" altLang="ja-JP" sz="1200">
              <a:solidFill>
                <a:schemeClr val="dk1"/>
              </a:solidFill>
              <a:effectLst/>
              <a:latin typeface="+mn-lt"/>
              <a:ea typeface="+mn-ea"/>
              <a:cs typeface="+mn-cs"/>
            </a:rPr>
            <a:t>3.0%</a:t>
          </a:r>
          <a:r>
            <a:rPr lang="ja-JP" altLang="en-US" sz="1200">
              <a:solidFill>
                <a:schemeClr val="dk1"/>
              </a:solidFill>
              <a:effectLst/>
              <a:latin typeface="+mn-lt"/>
              <a:ea typeface="+mn-ea"/>
              <a:cs typeface="+mn-cs"/>
            </a:rPr>
            <a:t>増</a:t>
          </a:r>
          <a:r>
            <a:rPr lang="ja-JP" altLang="ja-JP" sz="1200">
              <a:solidFill>
                <a:schemeClr val="dk1"/>
              </a:solidFill>
              <a:effectLst/>
              <a:latin typeface="+mn-lt"/>
              <a:ea typeface="+mn-ea"/>
              <a:cs typeface="+mn-cs"/>
            </a:rPr>
            <a:t>となっている。</a:t>
          </a:r>
          <a:endParaRPr lang="ja-JP" altLang="ja-JP" sz="16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50800</xdr:rowOff>
    </xdr:from>
    <xdr:to>
      <xdr:col>7</xdr:col>
      <xdr:colOff>15875</xdr:colOff>
      <xdr:row>38</xdr:row>
      <xdr:rowOff>81280</xdr:rowOff>
    </xdr:to>
    <xdr:cxnSp macro="">
      <xdr:nvCxnSpPr>
        <xdr:cNvPr id="65" name="直線コネクタ 64"/>
        <xdr:cNvCxnSpPr/>
      </xdr:nvCxnSpPr>
      <xdr:spPr>
        <a:xfrm>
          <a:off x="3987800" y="6565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161307</xdr:rowOff>
    </xdr:from>
    <xdr:ext cx="762000" cy="259045"/>
    <xdr:sp macro="" textlink="">
      <xdr:nvSpPr>
        <xdr:cNvPr id="66" name="人件費平均値テキスト"/>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38</xdr:row>
      <xdr:rowOff>157480</xdr:rowOff>
    </xdr:to>
    <xdr:cxnSp macro="">
      <xdr:nvCxnSpPr>
        <xdr:cNvPr id="68" name="直線コネクタ 67"/>
        <xdr:cNvCxnSpPr/>
      </xdr:nvCxnSpPr>
      <xdr:spPr>
        <a:xfrm flipV="1">
          <a:off x="3098800" y="6565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100347</xdr:rowOff>
    </xdr:from>
    <xdr:ext cx="736600" cy="259045"/>
    <xdr:sp macro="" textlink="">
      <xdr:nvSpPr>
        <xdr:cNvPr id="70" name="テキスト ボックス 69"/>
        <xdr:cNvSpPr txBox="1"/>
      </xdr:nvSpPr>
      <xdr:spPr>
        <a:xfrm>
          <a:off x="3606800" y="592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107950</xdr:rowOff>
    </xdr:from>
    <xdr:to>
      <xdr:col>4</xdr:col>
      <xdr:colOff>346075</xdr:colOff>
      <xdr:row>38</xdr:row>
      <xdr:rowOff>157480</xdr:rowOff>
    </xdr:to>
    <xdr:cxnSp macro="">
      <xdr:nvCxnSpPr>
        <xdr:cNvPr id="71" name="直線コネクタ 70"/>
        <xdr:cNvCxnSpPr/>
      </xdr:nvCxnSpPr>
      <xdr:spPr>
        <a:xfrm>
          <a:off x="2209800" y="64516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73" name="テキスト ボックス 72"/>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107950</xdr:rowOff>
    </xdr:from>
    <xdr:to>
      <xdr:col>3</xdr:col>
      <xdr:colOff>142875</xdr:colOff>
      <xdr:row>37</xdr:row>
      <xdr:rowOff>142240</xdr:rowOff>
    </xdr:to>
    <xdr:cxnSp macro="">
      <xdr:nvCxnSpPr>
        <xdr:cNvPr id="74" name="直線コネクタ 73"/>
        <xdr:cNvCxnSpPr/>
      </xdr:nvCxnSpPr>
      <xdr:spPr>
        <a:xfrm flipV="1">
          <a:off x="1320800" y="64516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5" name="フローチャート : 判断 74"/>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6" name="テキスト ボックス 75"/>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7" name="フローチャート : 判断 76"/>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78" name="テキスト ボックス 77"/>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30480</xdr:rowOff>
    </xdr:from>
    <xdr:to>
      <xdr:col>7</xdr:col>
      <xdr:colOff>66675</xdr:colOff>
      <xdr:row>38</xdr:row>
      <xdr:rowOff>132080</xdr:rowOff>
    </xdr:to>
    <xdr:sp macro="" textlink="">
      <xdr:nvSpPr>
        <xdr:cNvPr id="84" name="円/楕円 83"/>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2557</xdr:rowOff>
    </xdr:from>
    <xdr:ext cx="762000" cy="259045"/>
    <xdr:sp macro="" textlink="">
      <xdr:nvSpPr>
        <xdr:cNvPr id="85"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6" name="円/楕円 85"/>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87" name="テキスト ボックス 86"/>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106680</xdr:rowOff>
    </xdr:from>
    <xdr:to>
      <xdr:col>4</xdr:col>
      <xdr:colOff>396875</xdr:colOff>
      <xdr:row>39</xdr:row>
      <xdr:rowOff>36830</xdr:rowOff>
    </xdr:to>
    <xdr:sp macro="" textlink="">
      <xdr:nvSpPr>
        <xdr:cNvPr id="88" name="円/楕円 87"/>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21607</xdr:rowOff>
    </xdr:from>
    <xdr:ext cx="762000" cy="259045"/>
    <xdr:sp macro="" textlink="">
      <xdr:nvSpPr>
        <xdr:cNvPr id="89" name="テキスト ボックス 88"/>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57150</xdr:rowOff>
    </xdr:from>
    <xdr:to>
      <xdr:col>3</xdr:col>
      <xdr:colOff>193675</xdr:colOff>
      <xdr:row>37</xdr:row>
      <xdr:rowOff>158750</xdr:rowOff>
    </xdr:to>
    <xdr:sp macro="" textlink="">
      <xdr:nvSpPr>
        <xdr:cNvPr id="90" name="円/楕円 89"/>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91" name="テキスト ボックス 90"/>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91440</xdr:rowOff>
    </xdr:from>
    <xdr:to>
      <xdr:col>1</xdr:col>
      <xdr:colOff>676275</xdr:colOff>
      <xdr:row>38</xdr:row>
      <xdr:rowOff>21590</xdr:rowOff>
    </xdr:to>
    <xdr:sp macro="" textlink="">
      <xdr:nvSpPr>
        <xdr:cNvPr id="92" name="円/楕円 91"/>
        <xdr:cNvSpPr/>
      </xdr:nvSpPr>
      <xdr:spPr>
        <a:xfrm>
          <a:off x="12700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6367</xdr:rowOff>
    </xdr:from>
    <xdr:ext cx="762000" cy="259045"/>
    <xdr:sp macro="" textlink="">
      <xdr:nvSpPr>
        <xdr:cNvPr id="93" name="テキスト ボックス 92"/>
        <xdr:cNvSpPr txBox="1"/>
      </xdr:nvSpPr>
      <xdr:spPr>
        <a:xfrm>
          <a:off x="939800" y="652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aseline="0">
              <a:solidFill>
                <a:schemeClr val="dk1"/>
              </a:solidFill>
              <a:effectLst/>
              <a:latin typeface="+mn-lt"/>
              <a:ea typeface="+mn-ea"/>
              <a:cs typeface="+mn-cs"/>
            </a:rPr>
            <a:t>　経常的な物件費が増額となったことにより、経常収支比率は</a:t>
          </a:r>
          <a:r>
            <a:rPr lang="en-US" altLang="ja-JP" sz="1200" baseline="0">
              <a:solidFill>
                <a:schemeClr val="dk1"/>
              </a:solidFill>
              <a:effectLst/>
              <a:latin typeface="+mn-lt"/>
              <a:ea typeface="+mn-ea"/>
              <a:cs typeface="+mn-cs"/>
            </a:rPr>
            <a:t>2.6%</a:t>
          </a:r>
          <a:r>
            <a:rPr lang="ja-JP" altLang="ja-JP" sz="1200" baseline="0">
              <a:solidFill>
                <a:schemeClr val="dk1"/>
              </a:solidFill>
              <a:effectLst/>
              <a:latin typeface="+mn-lt"/>
              <a:ea typeface="+mn-ea"/>
              <a:cs typeface="+mn-cs"/>
            </a:rPr>
            <a:t>の増となった。他の類似団体平均より</a:t>
          </a:r>
          <a:r>
            <a:rPr lang="en-US" altLang="ja-JP" sz="1200" baseline="0">
              <a:solidFill>
                <a:schemeClr val="dk1"/>
              </a:solidFill>
              <a:effectLst/>
              <a:latin typeface="+mn-lt"/>
              <a:ea typeface="+mn-ea"/>
              <a:cs typeface="+mn-cs"/>
            </a:rPr>
            <a:t>1.8%</a:t>
          </a:r>
          <a:r>
            <a:rPr lang="ja-JP" altLang="en-US" sz="1200" baseline="0">
              <a:solidFill>
                <a:schemeClr val="dk1"/>
              </a:solidFill>
              <a:effectLst/>
              <a:latin typeface="+mn-lt"/>
              <a:ea typeface="+mn-ea"/>
              <a:cs typeface="+mn-cs"/>
            </a:rPr>
            <a:t>上回った</a:t>
          </a:r>
          <a:r>
            <a:rPr lang="ja-JP" altLang="ja-JP" sz="1200" baseline="0">
              <a:solidFill>
                <a:schemeClr val="dk1"/>
              </a:solidFill>
              <a:effectLst/>
              <a:latin typeface="+mn-lt"/>
              <a:ea typeface="+mn-ea"/>
              <a:cs typeface="+mn-cs"/>
            </a:rPr>
            <a:t>状況となっ</a:t>
          </a:r>
          <a:r>
            <a:rPr lang="ja-JP" altLang="en-US" sz="1200" baseline="0">
              <a:solidFill>
                <a:schemeClr val="dk1"/>
              </a:solidFill>
              <a:effectLst/>
              <a:latin typeface="+mn-lt"/>
              <a:ea typeface="+mn-ea"/>
              <a:cs typeface="+mn-cs"/>
            </a:rPr>
            <a:t>た</a:t>
          </a:r>
          <a:r>
            <a:rPr lang="ja-JP" altLang="ja-JP" sz="1200" baseline="0">
              <a:solidFill>
                <a:schemeClr val="dk1"/>
              </a:solidFill>
              <a:effectLst/>
              <a:latin typeface="+mn-lt"/>
              <a:ea typeface="+mn-ea"/>
              <a:cs typeface="+mn-cs"/>
            </a:rPr>
            <a:t>。</a:t>
          </a:r>
          <a:endParaRPr lang="ja-JP" altLang="ja-JP" sz="16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20320</xdr:rowOff>
    </xdr:from>
    <xdr:to>
      <xdr:col>24</xdr:col>
      <xdr:colOff>31750</xdr:colOff>
      <xdr:row>17</xdr:row>
      <xdr:rowOff>46990</xdr:rowOff>
    </xdr:to>
    <xdr:cxnSp macro="">
      <xdr:nvCxnSpPr>
        <xdr:cNvPr id="126" name="直線コネクタ 125"/>
        <xdr:cNvCxnSpPr/>
      </xdr:nvCxnSpPr>
      <xdr:spPr>
        <a:xfrm>
          <a:off x="15671800" y="276352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54610</xdr:rowOff>
    </xdr:from>
    <xdr:to>
      <xdr:col>22</xdr:col>
      <xdr:colOff>565150</xdr:colOff>
      <xdr:row>16</xdr:row>
      <xdr:rowOff>20320</xdr:rowOff>
    </xdr:to>
    <xdr:cxnSp macro="">
      <xdr:nvCxnSpPr>
        <xdr:cNvPr id="129" name="直線コネクタ 128"/>
        <xdr:cNvCxnSpPr/>
      </xdr:nvCxnSpPr>
      <xdr:spPr>
        <a:xfrm>
          <a:off x="14782800" y="2626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31" name="テキスト ボックス 130"/>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54610</xdr:rowOff>
    </xdr:from>
    <xdr:to>
      <xdr:col>21</xdr:col>
      <xdr:colOff>361950</xdr:colOff>
      <xdr:row>16</xdr:row>
      <xdr:rowOff>20320</xdr:rowOff>
    </xdr:to>
    <xdr:cxnSp macro="">
      <xdr:nvCxnSpPr>
        <xdr:cNvPr id="132" name="直線コネクタ 131"/>
        <xdr:cNvCxnSpPr/>
      </xdr:nvCxnSpPr>
      <xdr:spPr>
        <a:xfrm flipV="1">
          <a:off x="13893800" y="2626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20320</xdr:rowOff>
    </xdr:from>
    <xdr:to>
      <xdr:col>20</xdr:col>
      <xdr:colOff>158750</xdr:colOff>
      <xdr:row>16</xdr:row>
      <xdr:rowOff>88900</xdr:rowOff>
    </xdr:to>
    <xdr:cxnSp macro="">
      <xdr:nvCxnSpPr>
        <xdr:cNvPr id="135" name="直線コネクタ 134"/>
        <xdr:cNvCxnSpPr/>
      </xdr:nvCxnSpPr>
      <xdr:spPr>
        <a:xfrm flipV="1">
          <a:off x="13004800" y="2763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6" name="フローチャート : 判断 135"/>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37" name="テキスト ボックス 136"/>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8" name="フローチャート : 判断 137"/>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43197</xdr:rowOff>
    </xdr:from>
    <xdr:ext cx="762000" cy="259045"/>
    <xdr:sp macro="" textlink="">
      <xdr:nvSpPr>
        <xdr:cNvPr id="139" name="テキスト ボックス 138"/>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167640</xdr:rowOff>
    </xdr:from>
    <xdr:to>
      <xdr:col>24</xdr:col>
      <xdr:colOff>82550</xdr:colOff>
      <xdr:row>17</xdr:row>
      <xdr:rowOff>97790</xdr:rowOff>
    </xdr:to>
    <xdr:sp macro="" textlink="">
      <xdr:nvSpPr>
        <xdr:cNvPr id="145" name="円/楕円 144"/>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139717</xdr:rowOff>
    </xdr:from>
    <xdr:ext cx="762000" cy="259045"/>
    <xdr:sp macro="" textlink="">
      <xdr:nvSpPr>
        <xdr:cNvPr id="146"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140970</xdr:rowOff>
    </xdr:from>
    <xdr:to>
      <xdr:col>22</xdr:col>
      <xdr:colOff>615950</xdr:colOff>
      <xdr:row>16</xdr:row>
      <xdr:rowOff>71120</xdr:rowOff>
    </xdr:to>
    <xdr:sp macro="" textlink="">
      <xdr:nvSpPr>
        <xdr:cNvPr id="147" name="円/楕円 146"/>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81297</xdr:rowOff>
    </xdr:from>
    <xdr:ext cx="736600" cy="259045"/>
    <xdr:sp macro="" textlink="">
      <xdr:nvSpPr>
        <xdr:cNvPr id="148" name="テキスト ボックス 147"/>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3810</xdr:rowOff>
    </xdr:from>
    <xdr:to>
      <xdr:col>21</xdr:col>
      <xdr:colOff>412750</xdr:colOff>
      <xdr:row>15</xdr:row>
      <xdr:rowOff>105410</xdr:rowOff>
    </xdr:to>
    <xdr:sp macro="" textlink="">
      <xdr:nvSpPr>
        <xdr:cNvPr id="149" name="円/楕円 148"/>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115587</xdr:rowOff>
    </xdr:from>
    <xdr:ext cx="762000" cy="259045"/>
    <xdr:sp macro="" textlink="">
      <xdr:nvSpPr>
        <xdr:cNvPr id="150" name="テキスト ボックス 149"/>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140970</xdr:rowOff>
    </xdr:from>
    <xdr:to>
      <xdr:col>20</xdr:col>
      <xdr:colOff>209550</xdr:colOff>
      <xdr:row>16</xdr:row>
      <xdr:rowOff>71120</xdr:rowOff>
    </xdr:to>
    <xdr:sp macro="" textlink="">
      <xdr:nvSpPr>
        <xdr:cNvPr id="151" name="円/楕円 150"/>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52" name="テキスト ボックス 151"/>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3" name="円/楕円 152"/>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4" name="テキスト ボックス 153"/>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扶助費総額については大きな増減がないものの、国・都の負担金が</a:t>
          </a:r>
          <a:r>
            <a:rPr lang="ja-JP" altLang="en-US" sz="1200">
              <a:solidFill>
                <a:schemeClr val="dk1"/>
              </a:solidFill>
              <a:effectLst/>
              <a:latin typeface="+mn-lt"/>
              <a:ea typeface="+mn-ea"/>
              <a:cs typeface="+mn-cs"/>
            </a:rPr>
            <a:t>減</a:t>
          </a:r>
          <a:r>
            <a:rPr lang="ja-JP" altLang="ja-JP" sz="1200">
              <a:solidFill>
                <a:schemeClr val="dk1"/>
              </a:solidFill>
              <a:effectLst/>
              <a:latin typeface="+mn-lt"/>
              <a:ea typeface="+mn-ea"/>
              <a:cs typeface="+mn-cs"/>
            </a:rPr>
            <a:t>額となっ</a:t>
          </a:r>
          <a:r>
            <a:rPr lang="ja-JP" altLang="en-US" sz="1200">
              <a:solidFill>
                <a:schemeClr val="dk1"/>
              </a:solidFill>
              <a:effectLst/>
              <a:latin typeface="+mn-lt"/>
              <a:ea typeface="+mn-ea"/>
              <a:cs typeface="+mn-cs"/>
            </a:rPr>
            <a:t>たことから、</a:t>
          </a:r>
          <a:r>
            <a:rPr lang="ja-JP" altLang="ja-JP" sz="1200">
              <a:solidFill>
                <a:schemeClr val="dk1"/>
              </a:solidFill>
              <a:effectLst/>
              <a:latin typeface="+mn-lt"/>
              <a:ea typeface="+mn-ea"/>
              <a:cs typeface="+mn-cs"/>
            </a:rPr>
            <a:t>前年度比</a:t>
          </a:r>
          <a:r>
            <a:rPr lang="en-US" altLang="ja-JP" sz="1200">
              <a:solidFill>
                <a:schemeClr val="dk1"/>
              </a:solidFill>
              <a:effectLst/>
              <a:latin typeface="+mn-lt"/>
              <a:ea typeface="+mn-ea"/>
              <a:cs typeface="+mn-cs"/>
            </a:rPr>
            <a:t>0.1%</a:t>
          </a:r>
          <a:r>
            <a:rPr lang="ja-JP" altLang="ja-JP" sz="1200">
              <a:solidFill>
                <a:schemeClr val="dk1"/>
              </a:solidFill>
              <a:effectLst/>
              <a:latin typeface="+mn-lt"/>
              <a:ea typeface="+mn-ea"/>
              <a:cs typeface="+mn-cs"/>
            </a:rPr>
            <a:t>の</a:t>
          </a:r>
          <a:r>
            <a:rPr lang="ja-JP" altLang="en-US" sz="1200">
              <a:solidFill>
                <a:schemeClr val="dk1"/>
              </a:solidFill>
              <a:effectLst/>
              <a:latin typeface="+mn-lt"/>
              <a:ea typeface="+mn-ea"/>
              <a:cs typeface="+mn-cs"/>
            </a:rPr>
            <a:t>増</a:t>
          </a:r>
          <a:r>
            <a:rPr lang="ja-JP" altLang="ja-JP" sz="1200">
              <a:solidFill>
                <a:schemeClr val="dk1"/>
              </a:solidFill>
              <a:effectLst/>
              <a:latin typeface="+mn-lt"/>
              <a:ea typeface="+mn-ea"/>
              <a:cs typeface="+mn-cs"/>
            </a:rPr>
            <a:t>となっている。</a:t>
          </a:r>
          <a:endParaRPr lang="ja-JP" altLang="ja-JP" sz="16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50800</xdr:rowOff>
    </xdr:to>
    <xdr:cxnSp macro="">
      <xdr:nvCxnSpPr>
        <xdr:cNvPr id="186" name="直線コネクタ 185"/>
        <xdr:cNvCxnSpPr/>
      </xdr:nvCxnSpPr>
      <xdr:spPr>
        <a:xfrm>
          <a:off x="3987800" y="929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69850</xdr:rowOff>
    </xdr:to>
    <xdr:cxnSp macro="">
      <xdr:nvCxnSpPr>
        <xdr:cNvPr id="189" name="直線コネクタ 188"/>
        <xdr:cNvCxnSpPr/>
      </xdr:nvCxnSpPr>
      <xdr:spPr>
        <a:xfrm flipV="1">
          <a:off x="3098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1" name="テキスト ボックス 190"/>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55</xdr:row>
      <xdr:rowOff>12700</xdr:rowOff>
    </xdr:to>
    <xdr:cxnSp macro="">
      <xdr:nvCxnSpPr>
        <xdr:cNvPr id="192" name="直線コネクタ 191"/>
        <xdr:cNvCxnSpPr/>
      </xdr:nvCxnSpPr>
      <xdr:spPr>
        <a:xfrm flipV="1">
          <a:off x="2209800" y="9328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4" name="テキスト ボックス 193"/>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55</xdr:row>
      <xdr:rowOff>12700</xdr:rowOff>
    </xdr:to>
    <xdr:cxnSp macro="">
      <xdr:nvCxnSpPr>
        <xdr:cNvPr id="195" name="直線コネクタ 194"/>
        <xdr:cNvCxnSpPr/>
      </xdr:nvCxnSpPr>
      <xdr:spPr>
        <a:xfrm>
          <a:off x="1320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5" name="円/楕円 204"/>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6"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07" name="円/楕円 206"/>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08" name="テキスト ボックス 207"/>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09" name="円/楕円 208"/>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10" name="テキスト ボックス 209"/>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1" name="円/楕円 210"/>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2" name="テキスト ボックス 211"/>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3" name="円/楕円 212"/>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4" name="テキスト ボックス 213"/>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a:t>
          </a:r>
          <a:r>
            <a:rPr lang="ja-JP" altLang="en-US" sz="1200">
              <a:solidFill>
                <a:schemeClr val="dk1"/>
              </a:solidFill>
              <a:effectLst/>
              <a:latin typeface="+mn-lt"/>
              <a:ea typeface="+mn-ea"/>
              <a:cs typeface="+mn-cs"/>
            </a:rPr>
            <a:t>繰出金は、</a:t>
          </a:r>
          <a:r>
            <a:rPr lang="ja-JP" altLang="ja-JP" sz="1200">
              <a:solidFill>
                <a:schemeClr val="dk1"/>
              </a:solidFill>
              <a:effectLst/>
              <a:latin typeface="+mn-lt"/>
              <a:ea typeface="+mn-ea"/>
              <a:cs typeface="+mn-cs"/>
            </a:rPr>
            <a:t>簡易水道事業特別会計</a:t>
          </a:r>
          <a:r>
            <a:rPr lang="ja-JP" altLang="en-US" sz="1200">
              <a:solidFill>
                <a:schemeClr val="dk1"/>
              </a:solidFill>
              <a:effectLst/>
              <a:latin typeface="+mn-lt"/>
              <a:ea typeface="+mn-ea"/>
              <a:cs typeface="+mn-cs"/>
            </a:rPr>
            <a:t>と</a:t>
          </a:r>
          <a:r>
            <a:rPr lang="ja-JP" altLang="ja-JP" sz="1200">
              <a:solidFill>
                <a:schemeClr val="dk1"/>
              </a:solidFill>
              <a:effectLst/>
              <a:latin typeface="+mn-lt"/>
              <a:ea typeface="+mn-ea"/>
              <a:cs typeface="+mn-cs"/>
            </a:rPr>
            <a:t>国民健康保険</a:t>
          </a:r>
          <a:r>
            <a:rPr lang="ja-JP" altLang="en-US" sz="1200">
              <a:solidFill>
                <a:schemeClr val="dk1"/>
              </a:solidFill>
              <a:effectLst/>
              <a:latin typeface="+mn-lt"/>
              <a:ea typeface="+mn-ea"/>
              <a:cs typeface="+mn-cs"/>
            </a:rPr>
            <a:t>特別</a:t>
          </a:r>
          <a:r>
            <a:rPr lang="ja-JP" altLang="ja-JP" sz="1200">
              <a:solidFill>
                <a:schemeClr val="dk1"/>
              </a:solidFill>
              <a:effectLst/>
              <a:latin typeface="+mn-lt"/>
              <a:ea typeface="+mn-ea"/>
              <a:cs typeface="+mn-cs"/>
            </a:rPr>
            <a:t>会計</a:t>
          </a:r>
          <a:r>
            <a:rPr lang="ja-JP" altLang="en-US" sz="1200">
              <a:solidFill>
                <a:schemeClr val="dk1"/>
              </a:solidFill>
              <a:effectLst/>
              <a:latin typeface="+mn-lt"/>
              <a:ea typeface="+mn-ea"/>
              <a:cs typeface="+mn-cs"/>
            </a:rPr>
            <a:t>については、前年比で減額となっており、</a:t>
          </a:r>
          <a:r>
            <a:rPr lang="ja-JP" altLang="ja-JP" sz="1200">
              <a:solidFill>
                <a:schemeClr val="dk1"/>
              </a:solidFill>
              <a:effectLst/>
              <a:latin typeface="+mn-lt"/>
              <a:ea typeface="+mn-ea"/>
              <a:cs typeface="+mn-cs"/>
            </a:rPr>
            <a:t>介護保険（</a:t>
          </a:r>
          <a:r>
            <a:rPr lang="ja-JP" altLang="en-US" sz="1200">
              <a:solidFill>
                <a:schemeClr val="dk1"/>
              </a:solidFill>
              <a:effectLst/>
              <a:latin typeface="+mn-lt"/>
              <a:ea typeface="+mn-ea"/>
              <a:cs typeface="+mn-cs"/>
            </a:rPr>
            <a:t>保険</a:t>
          </a:r>
          <a:r>
            <a:rPr lang="ja-JP" altLang="ja-JP" sz="1200">
              <a:solidFill>
                <a:schemeClr val="dk1"/>
              </a:solidFill>
              <a:effectLst/>
              <a:latin typeface="+mn-lt"/>
              <a:ea typeface="+mn-ea"/>
              <a:cs typeface="+mn-cs"/>
            </a:rPr>
            <a:t>事業勘定）特別会計については</a:t>
          </a:r>
          <a:r>
            <a:rPr lang="ja-JP" altLang="en-US" sz="1200">
              <a:solidFill>
                <a:schemeClr val="dk1"/>
              </a:solidFill>
              <a:effectLst/>
              <a:latin typeface="+mn-lt"/>
              <a:ea typeface="+mn-ea"/>
              <a:cs typeface="+mn-cs"/>
            </a:rPr>
            <a:t>若干の増額とっなているが</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総額では</a:t>
          </a:r>
          <a:r>
            <a:rPr lang="ja-JP" altLang="ja-JP" sz="1200">
              <a:solidFill>
                <a:schemeClr val="dk1"/>
              </a:solidFill>
              <a:effectLst/>
              <a:latin typeface="+mn-lt"/>
              <a:ea typeface="+mn-ea"/>
              <a:cs typeface="+mn-cs"/>
            </a:rPr>
            <a:t>減額となっている。</a:t>
          </a:r>
          <a:endParaRPr lang="en-US" altLang="ja-JP" sz="1200">
            <a:solidFill>
              <a:schemeClr val="dk1"/>
            </a:solidFill>
            <a:effectLst/>
            <a:latin typeface="+mn-lt"/>
            <a:ea typeface="+mn-ea"/>
            <a:cs typeface="+mn-cs"/>
          </a:endParaRPr>
        </a:p>
        <a:p>
          <a:r>
            <a:rPr lang="ja-JP" altLang="en-US" sz="1200" baseline="0">
              <a:solidFill>
                <a:schemeClr val="dk1"/>
              </a:solidFill>
              <a:effectLst/>
              <a:latin typeface="+mn-lt"/>
              <a:ea typeface="+mn-ea"/>
              <a:cs typeface="+mn-cs"/>
            </a:rPr>
            <a:t>　</a:t>
          </a:r>
          <a:r>
            <a:rPr lang="ja-JP" altLang="ja-JP" sz="1200">
              <a:solidFill>
                <a:schemeClr val="dk1"/>
              </a:solidFill>
              <a:effectLst/>
              <a:latin typeface="+mn-lt"/>
              <a:ea typeface="+mn-ea"/>
              <a:cs typeface="+mn-cs"/>
            </a:rPr>
            <a:t>維持補修費については、</a:t>
          </a:r>
          <a:r>
            <a:rPr lang="ja-JP" altLang="en-US" sz="1200">
              <a:solidFill>
                <a:schemeClr val="dk1"/>
              </a:solidFill>
              <a:effectLst/>
              <a:latin typeface="+mn-lt"/>
              <a:ea typeface="+mn-ea"/>
              <a:cs typeface="+mn-cs"/>
            </a:rPr>
            <a:t>第</a:t>
          </a:r>
          <a:r>
            <a:rPr lang="en-US" altLang="ja-JP" sz="1200">
              <a:solidFill>
                <a:schemeClr val="dk1"/>
              </a:solidFill>
              <a:effectLst/>
              <a:latin typeface="+mn-lt"/>
              <a:ea typeface="+mn-ea"/>
              <a:cs typeface="+mn-cs"/>
            </a:rPr>
            <a:t>2</a:t>
          </a:r>
          <a:r>
            <a:rPr lang="ja-JP" altLang="en-US" sz="1200">
              <a:solidFill>
                <a:schemeClr val="dk1"/>
              </a:solidFill>
              <a:effectLst/>
              <a:latin typeface="+mn-lt"/>
              <a:ea typeface="+mn-ea"/>
              <a:cs typeface="+mn-cs"/>
            </a:rPr>
            <a:t>庁舎外装改修</a:t>
          </a:r>
          <a:r>
            <a:rPr lang="ja-JP" altLang="ja-JP" sz="1200">
              <a:solidFill>
                <a:schemeClr val="dk1"/>
              </a:solidFill>
              <a:effectLst/>
              <a:latin typeface="+mn-lt"/>
              <a:ea typeface="+mn-ea"/>
              <a:cs typeface="+mn-cs"/>
            </a:rPr>
            <a:t>や</a:t>
          </a:r>
          <a:r>
            <a:rPr lang="ja-JP" altLang="en-US" sz="1200">
              <a:solidFill>
                <a:schemeClr val="dk1"/>
              </a:solidFill>
              <a:effectLst/>
              <a:latin typeface="+mn-lt"/>
              <a:ea typeface="+mn-ea"/>
              <a:cs typeface="+mn-cs"/>
            </a:rPr>
            <a:t>し尿処理場等大規模な改修工事もあり、その他の</a:t>
          </a:r>
          <a:r>
            <a:rPr lang="ja-JP" altLang="ja-JP" sz="1200">
              <a:solidFill>
                <a:schemeClr val="dk1"/>
              </a:solidFill>
              <a:effectLst/>
              <a:latin typeface="+mn-lt"/>
              <a:ea typeface="+mn-ea"/>
              <a:cs typeface="+mn-cs"/>
            </a:rPr>
            <a:t>経常収支比率は</a:t>
          </a:r>
          <a:r>
            <a:rPr lang="en-US" altLang="ja-JP" sz="1200">
              <a:solidFill>
                <a:schemeClr val="dk1"/>
              </a:solidFill>
              <a:effectLst/>
              <a:latin typeface="+mn-lt"/>
              <a:ea typeface="+mn-ea"/>
              <a:cs typeface="+mn-cs"/>
            </a:rPr>
            <a:t>0.5</a:t>
          </a:r>
          <a:r>
            <a:rPr lang="ja-JP" altLang="ja-JP" sz="1200">
              <a:solidFill>
                <a:schemeClr val="dk1"/>
              </a:solidFill>
              <a:effectLst/>
              <a:latin typeface="+mn-lt"/>
              <a:ea typeface="+mn-ea"/>
              <a:cs typeface="+mn-cs"/>
            </a:rPr>
            <a:t>％の増となっている。</a:t>
          </a:r>
          <a:endParaRPr lang="ja-JP" altLang="ja-JP" sz="16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121285</xdr:rowOff>
    </xdr:to>
    <xdr:cxnSp macro="">
      <xdr:nvCxnSpPr>
        <xdr:cNvPr id="242" name="直線コネクタ 241"/>
        <xdr:cNvCxnSpPr/>
      </xdr:nvCxnSpPr>
      <xdr:spPr>
        <a:xfrm>
          <a:off x="15671800" y="94996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31132</xdr:rowOff>
    </xdr:from>
    <xdr:ext cx="762000" cy="259045"/>
    <xdr:sp macro="" textlink="">
      <xdr:nvSpPr>
        <xdr:cNvPr id="243" name="その他平均値テキスト"/>
        <xdr:cNvSpPr txBox="1"/>
      </xdr:nvSpPr>
      <xdr:spPr>
        <a:xfrm>
          <a:off x="16598900" y="98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55</xdr:row>
      <xdr:rowOff>69850</xdr:rowOff>
    </xdr:to>
    <xdr:cxnSp macro="">
      <xdr:nvCxnSpPr>
        <xdr:cNvPr id="245" name="直線コネクタ 244"/>
        <xdr:cNvCxnSpPr/>
      </xdr:nvCxnSpPr>
      <xdr:spPr>
        <a:xfrm>
          <a:off x="14782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7" name="テキスト ボックス 246"/>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41275</xdr:rowOff>
    </xdr:from>
    <xdr:to>
      <xdr:col>21</xdr:col>
      <xdr:colOff>361950</xdr:colOff>
      <xdr:row>55</xdr:row>
      <xdr:rowOff>46990</xdr:rowOff>
    </xdr:to>
    <xdr:cxnSp macro="">
      <xdr:nvCxnSpPr>
        <xdr:cNvPr id="248" name="直線コネクタ 247"/>
        <xdr:cNvCxnSpPr/>
      </xdr:nvCxnSpPr>
      <xdr:spPr>
        <a:xfrm>
          <a:off x="13893800" y="9471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50" name="テキスト ボックス 249"/>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41275</xdr:rowOff>
    </xdr:from>
    <xdr:to>
      <xdr:col>20</xdr:col>
      <xdr:colOff>158750</xdr:colOff>
      <xdr:row>55</xdr:row>
      <xdr:rowOff>69850</xdr:rowOff>
    </xdr:to>
    <xdr:cxnSp macro="">
      <xdr:nvCxnSpPr>
        <xdr:cNvPr id="251" name="直線コネクタ 250"/>
        <xdr:cNvCxnSpPr/>
      </xdr:nvCxnSpPr>
      <xdr:spPr>
        <a:xfrm flipV="1">
          <a:off x="13004800" y="9471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161925</xdr:rowOff>
    </xdr:from>
    <xdr:to>
      <xdr:col>20</xdr:col>
      <xdr:colOff>209550</xdr:colOff>
      <xdr:row>57</xdr:row>
      <xdr:rowOff>92075</xdr:rowOff>
    </xdr:to>
    <xdr:sp macro="" textlink="">
      <xdr:nvSpPr>
        <xdr:cNvPr id="252" name="フローチャート : 判断 251"/>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76852</xdr:rowOff>
    </xdr:from>
    <xdr:ext cx="762000" cy="259045"/>
    <xdr:sp macro="" textlink="">
      <xdr:nvSpPr>
        <xdr:cNvPr id="253" name="テキスト ボックス 252"/>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150495</xdr:rowOff>
    </xdr:from>
    <xdr:to>
      <xdr:col>19</xdr:col>
      <xdr:colOff>6350</xdr:colOff>
      <xdr:row>57</xdr:row>
      <xdr:rowOff>80645</xdr:rowOff>
    </xdr:to>
    <xdr:sp macro="" textlink="">
      <xdr:nvSpPr>
        <xdr:cNvPr id="254" name="フローチャート : 判断 253"/>
        <xdr:cNvSpPr/>
      </xdr:nvSpPr>
      <xdr:spPr>
        <a:xfrm>
          <a:off x="129540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65422</xdr:rowOff>
    </xdr:from>
    <xdr:ext cx="762000" cy="259045"/>
    <xdr:sp macro="" textlink="">
      <xdr:nvSpPr>
        <xdr:cNvPr id="255" name="テキスト ボックス 254"/>
        <xdr:cNvSpPr txBox="1"/>
      </xdr:nvSpPr>
      <xdr:spPr>
        <a:xfrm>
          <a:off x="12623800" y="983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70485</xdr:rowOff>
    </xdr:from>
    <xdr:to>
      <xdr:col>24</xdr:col>
      <xdr:colOff>82550</xdr:colOff>
      <xdr:row>56</xdr:row>
      <xdr:rowOff>635</xdr:rowOff>
    </xdr:to>
    <xdr:sp macro="" textlink="">
      <xdr:nvSpPr>
        <xdr:cNvPr id="261" name="円/楕円 260"/>
        <xdr:cNvSpPr/>
      </xdr:nvSpPr>
      <xdr:spPr>
        <a:xfrm>
          <a:off x="16459200" y="95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87012</xdr:rowOff>
    </xdr:from>
    <xdr:ext cx="762000" cy="259045"/>
    <xdr:sp macro="" textlink="">
      <xdr:nvSpPr>
        <xdr:cNvPr id="262" name="その他該当値テキスト"/>
        <xdr:cNvSpPr txBox="1"/>
      </xdr:nvSpPr>
      <xdr:spPr>
        <a:xfrm>
          <a:off x="16598900" y="934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63" name="円/楕円 262"/>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130827</xdr:rowOff>
    </xdr:from>
    <xdr:ext cx="736600" cy="259045"/>
    <xdr:sp macro="" textlink="">
      <xdr:nvSpPr>
        <xdr:cNvPr id="264" name="テキスト ボックス 263"/>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167640</xdr:rowOff>
    </xdr:from>
    <xdr:to>
      <xdr:col>21</xdr:col>
      <xdr:colOff>412750</xdr:colOff>
      <xdr:row>55</xdr:row>
      <xdr:rowOff>97790</xdr:rowOff>
    </xdr:to>
    <xdr:sp macro="" textlink="">
      <xdr:nvSpPr>
        <xdr:cNvPr id="265" name="円/楕円 264"/>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107967</xdr:rowOff>
    </xdr:from>
    <xdr:ext cx="762000" cy="259045"/>
    <xdr:sp macro="" textlink="">
      <xdr:nvSpPr>
        <xdr:cNvPr id="266" name="テキスト ボックス 265"/>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161925</xdr:rowOff>
    </xdr:from>
    <xdr:to>
      <xdr:col>20</xdr:col>
      <xdr:colOff>209550</xdr:colOff>
      <xdr:row>55</xdr:row>
      <xdr:rowOff>92075</xdr:rowOff>
    </xdr:to>
    <xdr:sp macro="" textlink="">
      <xdr:nvSpPr>
        <xdr:cNvPr id="267" name="円/楕円 266"/>
        <xdr:cNvSpPr/>
      </xdr:nvSpPr>
      <xdr:spPr>
        <a:xfrm>
          <a:off x="13843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102252</xdr:rowOff>
    </xdr:from>
    <xdr:ext cx="762000" cy="259045"/>
    <xdr:sp macro="" textlink="">
      <xdr:nvSpPr>
        <xdr:cNvPr id="268" name="テキスト ボックス 267"/>
        <xdr:cNvSpPr txBox="1"/>
      </xdr:nvSpPr>
      <xdr:spPr>
        <a:xfrm>
          <a:off x="13512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69" name="円/楕円 268"/>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0" name="テキスト ボックス 269"/>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chemeClr val="dk1"/>
              </a:solidFill>
              <a:effectLst/>
              <a:latin typeface="+mn-lt"/>
              <a:ea typeface="+mn-ea"/>
              <a:cs typeface="+mn-cs"/>
            </a:rPr>
            <a:t>　前年と大きな変動はなく総額は若干の増額となっている。経常収支比率は、前年と比較し</a:t>
          </a:r>
          <a:r>
            <a:rPr lang="en-US" altLang="ja-JP" sz="1200">
              <a:solidFill>
                <a:schemeClr val="dk1"/>
              </a:solidFill>
              <a:effectLst/>
              <a:latin typeface="+mn-lt"/>
              <a:ea typeface="+mn-ea"/>
              <a:cs typeface="+mn-cs"/>
            </a:rPr>
            <a:t>0.1%</a:t>
          </a:r>
          <a:r>
            <a:rPr lang="ja-JP" altLang="en-US" sz="1200">
              <a:solidFill>
                <a:schemeClr val="dk1"/>
              </a:solidFill>
              <a:effectLst/>
              <a:latin typeface="+mn-lt"/>
              <a:ea typeface="+mn-ea"/>
              <a:cs typeface="+mn-cs"/>
            </a:rPr>
            <a:t>増</a:t>
          </a:r>
          <a:r>
            <a:rPr lang="ja-JP" altLang="ja-JP" sz="1200">
              <a:solidFill>
                <a:schemeClr val="dk1"/>
              </a:solidFill>
              <a:effectLst/>
              <a:latin typeface="+mn-lt"/>
              <a:ea typeface="+mn-ea"/>
              <a:cs typeface="+mn-cs"/>
            </a:rPr>
            <a:t>となっているが、他の類似団体平均との比較ではその差は</a:t>
          </a:r>
          <a:r>
            <a:rPr lang="en-US" altLang="ja-JP" sz="1200">
              <a:solidFill>
                <a:schemeClr val="dk1"/>
              </a:solidFill>
              <a:effectLst/>
              <a:latin typeface="+mn-lt"/>
              <a:ea typeface="+mn-ea"/>
              <a:cs typeface="+mn-cs"/>
            </a:rPr>
            <a:t>7</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8%</a:t>
          </a:r>
          <a:r>
            <a:rPr lang="ja-JP" altLang="ja-JP" sz="1200">
              <a:solidFill>
                <a:schemeClr val="dk1"/>
              </a:solidFill>
              <a:effectLst/>
              <a:latin typeface="+mn-lt"/>
              <a:ea typeface="+mn-ea"/>
              <a:cs typeface="+mn-cs"/>
            </a:rPr>
            <a:t>となり、依然低い水準を維持している。</a:t>
          </a:r>
          <a:endParaRPr lang="ja-JP" altLang="ja-JP" sz="1600">
            <a:effectLst/>
          </a:endParaRP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90424</xdr:rowOff>
    </xdr:from>
    <xdr:to>
      <xdr:col>24</xdr:col>
      <xdr:colOff>31750</xdr:colOff>
      <xdr:row>34</xdr:row>
      <xdr:rowOff>94996</xdr:rowOff>
    </xdr:to>
    <xdr:cxnSp macro="">
      <xdr:nvCxnSpPr>
        <xdr:cNvPr id="300" name="直線コネクタ 299"/>
        <xdr:cNvCxnSpPr/>
      </xdr:nvCxnSpPr>
      <xdr:spPr>
        <a:xfrm>
          <a:off x="15671800" y="59197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1"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90424</xdr:rowOff>
    </xdr:from>
    <xdr:to>
      <xdr:col>22</xdr:col>
      <xdr:colOff>565150</xdr:colOff>
      <xdr:row>34</xdr:row>
      <xdr:rowOff>94996</xdr:rowOff>
    </xdr:to>
    <xdr:cxnSp macro="">
      <xdr:nvCxnSpPr>
        <xdr:cNvPr id="303" name="直線コネクタ 302"/>
        <xdr:cNvCxnSpPr/>
      </xdr:nvCxnSpPr>
      <xdr:spPr>
        <a:xfrm flipV="1">
          <a:off x="14782800" y="5919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05" name="テキスト ボックス 304"/>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94996</xdr:rowOff>
    </xdr:from>
    <xdr:to>
      <xdr:col>21</xdr:col>
      <xdr:colOff>361950</xdr:colOff>
      <xdr:row>34</xdr:row>
      <xdr:rowOff>94996</xdr:rowOff>
    </xdr:to>
    <xdr:cxnSp macro="">
      <xdr:nvCxnSpPr>
        <xdr:cNvPr id="306" name="直線コネクタ 305"/>
        <xdr:cNvCxnSpPr/>
      </xdr:nvCxnSpPr>
      <xdr:spPr>
        <a:xfrm>
          <a:off x="13893800" y="5924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08" name="テキスト ボックス 307"/>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94996</xdr:rowOff>
    </xdr:from>
    <xdr:to>
      <xdr:col>20</xdr:col>
      <xdr:colOff>158750</xdr:colOff>
      <xdr:row>34</xdr:row>
      <xdr:rowOff>163576</xdr:rowOff>
    </xdr:to>
    <xdr:cxnSp macro="">
      <xdr:nvCxnSpPr>
        <xdr:cNvPr id="309" name="直線コネクタ 308"/>
        <xdr:cNvCxnSpPr/>
      </xdr:nvCxnSpPr>
      <xdr:spPr>
        <a:xfrm flipV="1">
          <a:off x="13004800" y="59242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25908</xdr:rowOff>
    </xdr:from>
    <xdr:to>
      <xdr:col>20</xdr:col>
      <xdr:colOff>209550</xdr:colOff>
      <xdr:row>36</xdr:row>
      <xdr:rowOff>127508</xdr:rowOff>
    </xdr:to>
    <xdr:sp macro="" textlink="">
      <xdr:nvSpPr>
        <xdr:cNvPr id="310" name="フローチャート : 判断 30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112285</xdr:rowOff>
    </xdr:from>
    <xdr:ext cx="762000" cy="259045"/>
    <xdr:sp macro="" textlink="">
      <xdr:nvSpPr>
        <xdr:cNvPr id="311" name="テキスト ボックス 31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12" name="フローチャート :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44196</xdr:rowOff>
    </xdr:from>
    <xdr:to>
      <xdr:col>24</xdr:col>
      <xdr:colOff>82550</xdr:colOff>
      <xdr:row>34</xdr:row>
      <xdr:rowOff>145796</xdr:rowOff>
    </xdr:to>
    <xdr:sp macro="" textlink="">
      <xdr:nvSpPr>
        <xdr:cNvPr id="319" name="円/楕円 318"/>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124223</xdr:rowOff>
    </xdr:from>
    <xdr:ext cx="762000" cy="259045"/>
    <xdr:sp macro="" textlink="">
      <xdr:nvSpPr>
        <xdr:cNvPr id="320" name="補助費等該当値テキスト"/>
        <xdr:cNvSpPr txBox="1"/>
      </xdr:nvSpPr>
      <xdr:spPr>
        <a:xfrm>
          <a:off x="16598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39624</xdr:rowOff>
    </xdr:from>
    <xdr:to>
      <xdr:col>22</xdr:col>
      <xdr:colOff>615950</xdr:colOff>
      <xdr:row>34</xdr:row>
      <xdr:rowOff>141224</xdr:rowOff>
    </xdr:to>
    <xdr:sp macro="" textlink="">
      <xdr:nvSpPr>
        <xdr:cNvPr id="321" name="円/楕円 320"/>
        <xdr:cNvSpPr/>
      </xdr:nvSpPr>
      <xdr:spPr>
        <a:xfrm>
          <a:off x="15621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151401</xdr:rowOff>
    </xdr:from>
    <xdr:ext cx="736600" cy="259045"/>
    <xdr:sp macro="" textlink="">
      <xdr:nvSpPr>
        <xdr:cNvPr id="322" name="テキスト ボックス 321"/>
        <xdr:cNvSpPr txBox="1"/>
      </xdr:nvSpPr>
      <xdr:spPr>
        <a:xfrm>
          <a:off x="15290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44196</xdr:rowOff>
    </xdr:from>
    <xdr:to>
      <xdr:col>21</xdr:col>
      <xdr:colOff>412750</xdr:colOff>
      <xdr:row>34</xdr:row>
      <xdr:rowOff>145796</xdr:rowOff>
    </xdr:to>
    <xdr:sp macro="" textlink="">
      <xdr:nvSpPr>
        <xdr:cNvPr id="323" name="円/楕円 322"/>
        <xdr:cNvSpPr/>
      </xdr:nvSpPr>
      <xdr:spPr>
        <a:xfrm>
          <a:off x="14732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155973</xdr:rowOff>
    </xdr:from>
    <xdr:ext cx="762000" cy="259045"/>
    <xdr:sp macro="" textlink="">
      <xdr:nvSpPr>
        <xdr:cNvPr id="324" name="テキスト ボックス 323"/>
        <xdr:cNvSpPr txBox="1"/>
      </xdr:nvSpPr>
      <xdr:spPr>
        <a:xfrm>
          <a:off x="14401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44196</xdr:rowOff>
    </xdr:from>
    <xdr:to>
      <xdr:col>20</xdr:col>
      <xdr:colOff>209550</xdr:colOff>
      <xdr:row>34</xdr:row>
      <xdr:rowOff>145796</xdr:rowOff>
    </xdr:to>
    <xdr:sp macro="" textlink="">
      <xdr:nvSpPr>
        <xdr:cNvPr id="325" name="円/楕円 324"/>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155973</xdr:rowOff>
    </xdr:from>
    <xdr:ext cx="762000" cy="259045"/>
    <xdr:sp macro="" textlink="">
      <xdr:nvSpPr>
        <xdr:cNvPr id="326" name="テキスト ボックス 325"/>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7" name="円/楕円 326"/>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28" name="テキスト ボックス 327"/>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前年度から平成</a:t>
          </a:r>
          <a:r>
            <a:rPr lang="en-US" altLang="ja-JP" sz="1100">
              <a:solidFill>
                <a:schemeClr val="dk1"/>
              </a:solidFill>
              <a:effectLst/>
              <a:latin typeface="+mn-lt"/>
              <a:ea typeface="+mn-ea"/>
              <a:cs typeface="+mn-cs"/>
            </a:rPr>
            <a:t>21</a:t>
          </a:r>
          <a:r>
            <a:rPr lang="ja-JP" altLang="en-US" sz="1100">
              <a:solidFill>
                <a:schemeClr val="dk1"/>
              </a:solidFill>
              <a:effectLst/>
              <a:latin typeface="+mn-lt"/>
              <a:ea typeface="+mn-ea"/>
              <a:cs typeface="+mn-cs"/>
            </a:rPr>
            <a:t>年度の複合施設整備で起債した元金の償還が始まっており、</a:t>
          </a:r>
          <a:r>
            <a:rPr lang="ja-JP" altLang="ja-JP" sz="1100">
              <a:solidFill>
                <a:schemeClr val="dk1"/>
              </a:solidFill>
              <a:effectLst/>
              <a:latin typeface="+mn-lt"/>
              <a:ea typeface="+mn-ea"/>
              <a:cs typeface="+mn-cs"/>
            </a:rPr>
            <a:t>他の類似団体平均よりも</a:t>
          </a:r>
          <a:r>
            <a:rPr lang="en-US" altLang="ja-JP" sz="1100">
              <a:solidFill>
                <a:schemeClr val="dk1"/>
              </a:solidFill>
              <a:effectLst/>
              <a:latin typeface="+mn-lt"/>
              <a:ea typeface="+mn-ea"/>
              <a:cs typeface="+mn-cs"/>
            </a:rPr>
            <a:t>10.2%</a:t>
          </a:r>
          <a:r>
            <a:rPr lang="ja-JP" altLang="ja-JP" sz="1100">
              <a:solidFill>
                <a:schemeClr val="dk1"/>
              </a:solidFill>
              <a:effectLst/>
              <a:latin typeface="+mn-lt"/>
              <a:ea typeface="+mn-ea"/>
              <a:cs typeface="+mn-cs"/>
            </a:rPr>
            <a:t>高く、差</a:t>
          </a:r>
          <a:r>
            <a:rPr lang="ja-JP" altLang="en-US" sz="1100">
              <a:solidFill>
                <a:schemeClr val="dk1"/>
              </a:solidFill>
              <a:effectLst/>
              <a:latin typeface="+mn-lt"/>
              <a:ea typeface="+mn-ea"/>
              <a:cs typeface="+mn-cs"/>
            </a:rPr>
            <a:t>は縮まったものの高い</a:t>
          </a:r>
          <a:r>
            <a:rPr lang="ja-JP" altLang="ja-JP" sz="1100">
              <a:solidFill>
                <a:schemeClr val="dk1"/>
              </a:solidFill>
              <a:effectLst/>
              <a:latin typeface="+mn-lt"/>
              <a:ea typeface="+mn-ea"/>
              <a:cs typeface="+mn-cs"/>
            </a:rPr>
            <a:t>状況</a:t>
          </a:r>
          <a:r>
            <a:rPr lang="ja-JP" altLang="en-US" sz="1100">
              <a:solidFill>
                <a:schemeClr val="dk1"/>
              </a:solidFill>
              <a:effectLst/>
              <a:latin typeface="+mn-lt"/>
              <a:ea typeface="+mn-ea"/>
              <a:cs typeface="+mn-cs"/>
            </a:rPr>
            <a:t>が続いて</a:t>
          </a:r>
          <a:r>
            <a:rPr lang="ja-JP" altLang="ja-JP" sz="1100">
              <a:solidFill>
                <a:schemeClr val="dk1"/>
              </a:solidFill>
              <a:effectLst/>
              <a:latin typeface="+mn-lt"/>
              <a:ea typeface="+mn-ea"/>
              <a:cs typeface="+mn-cs"/>
            </a:rPr>
            <a:t>いる。</a:t>
          </a:r>
          <a:endParaRPr lang="ja-JP" altLang="ja-JP" sz="1400">
            <a:effectLst/>
          </a:endParaRPr>
        </a:p>
        <a:p>
          <a:r>
            <a:rPr lang="ja-JP" altLang="ja-JP" sz="1100">
              <a:solidFill>
                <a:schemeClr val="dk1"/>
              </a:solidFill>
              <a:effectLst/>
              <a:latin typeface="+mn-lt"/>
              <a:ea typeface="+mn-ea"/>
              <a:cs typeface="+mn-cs"/>
            </a:rPr>
            <a:t>　公債費は</a:t>
          </a:r>
          <a:r>
            <a:rPr lang="ja-JP" altLang="en-US" sz="1100">
              <a:solidFill>
                <a:schemeClr val="dk1"/>
              </a:solidFill>
              <a:effectLst/>
              <a:latin typeface="+mn-lt"/>
              <a:ea typeface="+mn-ea"/>
              <a:cs typeface="+mn-cs"/>
            </a:rPr>
            <a:t>、全体で</a:t>
          </a:r>
          <a:r>
            <a:rPr lang="en-US" altLang="ja-JP" sz="1100">
              <a:solidFill>
                <a:schemeClr val="dk1"/>
              </a:solidFill>
              <a:effectLst/>
              <a:latin typeface="+mn-lt"/>
              <a:ea typeface="+mn-ea"/>
              <a:cs typeface="+mn-cs"/>
            </a:rPr>
            <a:t>740,727</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となっており</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年度以降も同様に推移する見込み。</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年度以降の次期小笠原諸島振興開発事業計画では児童福祉施設の整備、ごみ処理施設の</a:t>
          </a:r>
          <a:r>
            <a:rPr lang="ja-JP" altLang="en-US" sz="1100">
              <a:solidFill>
                <a:schemeClr val="dk1"/>
              </a:solidFill>
              <a:effectLst/>
              <a:latin typeface="+mn-lt"/>
              <a:ea typeface="+mn-ea"/>
              <a:cs typeface="+mn-cs"/>
            </a:rPr>
            <a:t>整備</a:t>
          </a:r>
          <a:r>
            <a:rPr lang="ja-JP" altLang="ja-JP" sz="1100">
              <a:solidFill>
                <a:schemeClr val="dk1"/>
              </a:solidFill>
              <a:effectLst/>
              <a:latin typeface="+mn-lt"/>
              <a:ea typeface="+mn-ea"/>
              <a:cs typeface="+mn-cs"/>
            </a:rPr>
            <a:t>が予定されているため、計画の策定にあたっては慎重に行う必要がある。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27939</xdr:rowOff>
    </xdr:from>
    <xdr:to>
      <xdr:col>7</xdr:col>
      <xdr:colOff>15875</xdr:colOff>
      <xdr:row>79</xdr:row>
      <xdr:rowOff>85089</xdr:rowOff>
    </xdr:to>
    <xdr:cxnSp macro="">
      <xdr:nvCxnSpPr>
        <xdr:cNvPr id="360" name="直線コネクタ 359"/>
        <xdr:cNvCxnSpPr/>
      </xdr:nvCxnSpPr>
      <xdr:spPr>
        <a:xfrm flipV="1">
          <a:off x="3987800" y="1357248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61"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69850</xdr:rowOff>
    </xdr:from>
    <xdr:to>
      <xdr:col>5</xdr:col>
      <xdr:colOff>549275</xdr:colOff>
      <xdr:row>79</xdr:row>
      <xdr:rowOff>85089</xdr:rowOff>
    </xdr:to>
    <xdr:cxnSp macro="">
      <xdr:nvCxnSpPr>
        <xdr:cNvPr id="363" name="直線コネクタ 362"/>
        <xdr:cNvCxnSpPr/>
      </xdr:nvCxnSpPr>
      <xdr:spPr>
        <a:xfrm>
          <a:off x="3098800" y="13614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65" name="テキスト ボックス 364"/>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31750</xdr:rowOff>
    </xdr:from>
    <xdr:to>
      <xdr:col>4</xdr:col>
      <xdr:colOff>346075</xdr:colOff>
      <xdr:row>79</xdr:row>
      <xdr:rowOff>69850</xdr:rowOff>
    </xdr:to>
    <xdr:cxnSp macro="">
      <xdr:nvCxnSpPr>
        <xdr:cNvPr id="366" name="直線コネクタ 365"/>
        <xdr:cNvCxnSpPr/>
      </xdr:nvCxnSpPr>
      <xdr:spPr>
        <a:xfrm>
          <a:off x="2209800" y="1357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8" name="テキスト ボックス 36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88900</xdr:rowOff>
    </xdr:from>
    <xdr:to>
      <xdr:col>3</xdr:col>
      <xdr:colOff>142875</xdr:colOff>
      <xdr:row>79</xdr:row>
      <xdr:rowOff>31750</xdr:rowOff>
    </xdr:to>
    <xdr:cxnSp macro="">
      <xdr:nvCxnSpPr>
        <xdr:cNvPr id="369" name="直線コネクタ 368"/>
        <xdr:cNvCxnSpPr/>
      </xdr:nvCxnSpPr>
      <xdr:spPr>
        <a:xfrm>
          <a:off x="1320800" y="1346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0" name="フローチャート : 判断 369"/>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71" name="テキスト ボックス 370"/>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137161</xdr:rowOff>
    </xdr:from>
    <xdr:to>
      <xdr:col>1</xdr:col>
      <xdr:colOff>676275</xdr:colOff>
      <xdr:row>78</xdr:row>
      <xdr:rowOff>67311</xdr:rowOff>
    </xdr:to>
    <xdr:sp macro="" textlink="">
      <xdr:nvSpPr>
        <xdr:cNvPr id="372" name="フローチャート : 判断 371"/>
        <xdr:cNvSpPr/>
      </xdr:nvSpPr>
      <xdr:spPr>
        <a:xfrm>
          <a:off x="1270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77488</xdr:rowOff>
    </xdr:from>
    <xdr:ext cx="762000" cy="259045"/>
    <xdr:sp macro="" textlink="">
      <xdr:nvSpPr>
        <xdr:cNvPr id="373" name="テキスト ボックス 372"/>
        <xdr:cNvSpPr txBox="1"/>
      </xdr:nvSpPr>
      <xdr:spPr>
        <a:xfrm>
          <a:off x="939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148589</xdr:rowOff>
    </xdr:from>
    <xdr:to>
      <xdr:col>7</xdr:col>
      <xdr:colOff>66675</xdr:colOff>
      <xdr:row>79</xdr:row>
      <xdr:rowOff>78739</xdr:rowOff>
    </xdr:to>
    <xdr:sp macro="" textlink="">
      <xdr:nvSpPr>
        <xdr:cNvPr id="379" name="円/楕円 378"/>
        <xdr:cNvSpPr/>
      </xdr:nvSpPr>
      <xdr:spPr>
        <a:xfrm>
          <a:off x="47752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120666</xdr:rowOff>
    </xdr:from>
    <xdr:ext cx="762000" cy="259045"/>
    <xdr:sp macro="" textlink="">
      <xdr:nvSpPr>
        <xdr:cNvPr id="380" name="公債費該当値テキスト"/>
        <xdr:cNvSpPr txBox="1"/>
      </xdr:nvSpPr>
      <xdr:spPr>
        <a:xfrm>
          <a:off x="49149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34289</xdr:rowOff>
    </xdr:from>
    <xdr:to>
      <xdr:col>5</xdr:col>
      <xdr:colOff>600075</xdr:colOff>
      <xdr:row>79</xdr:row>
      <xdr:rowOff>135889</xdr:rowOff>
    </xdr:to>
    <xdr:sp macro="" textlink="">
      <xdr:nvSpPr>
        <xdr:cNvPr id="381" name="円/楕円 380"/>
        <xdr:cNvSpPr/>
      </xdr:nvSpPr>
      <xdr:spPr>
        <a:xfrm>
          <a:off x="3937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120666</xdr:rowOff>
    </xdr:from>
    <xdr:ext cx="736600" cy="259045"/>
    <xdr:sp macro="" textlink="">
      <xdr:nvSpPr>
        <xdr:cNvPr id="382" name="テキスト ボックス 381"/>
        <xdr:cNvSpPr txBox="1"/>
      </xdr:nvSpPr>
      <xdr:spPr>
        <a:xfrm>
          <a:off x="3606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83" name="円/楕円 382"/>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84" name="テキスト ボックス 383"/>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152400</xdr:rowOff>
    </xdr:from>
    <xdr:to>
      <xdr:col>3</xdr:col>
      <xdr:colOff>193675</xdr:colOff>
      <xdr:row>79</xdr:row>
      <xdr:rowOff>82550</xdr:rowOff>
    </xdr:to>
    <xdr:sp macro="" textlink="">
      <xdr:nvSpPr>
        <xdr:cNvPr id="385" name="円/楕円 384"/>
        <xdr:cNvSpPr/>
      </xdr:nvSpPr>
      <xdr:spPr>
        <a:xfrm>
          <a:off x="2159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67327</xdr:rowOff>
    </xdr:from>
    <xdr:ext cx="762000" cy="259045"/>
    <xdr:sp macro="" textlink="">
      <xdr:nvSpPr>
        <xdr:cNvPr id="386" name="テキスト ボックス 385"/>
        <xdr:cNvSpPr txBox="1"/>
      </xdr:nvSpPr>
      <xdr:spPr>
        <a:xfrm>
          <a:off x="1828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87" name="円/楕円 386"/>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124477</xdr:rowOff>
    </xdr:from>
    <xdr:ext cx="762000" cy="259045"/>
    <xdr:sp macro="" textlink="">
      <xdr:nvSpPr>
        <xdr:cNvPr id="388" name="テキスト ボックス 387"/>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他の類似団体平均との比較では低い数値ではあるが、</a:t>
          </a:r>
          <a:r>
            <a:rPr lang="ja-JP" altLang="en-US"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26</a:t>
          </a:r>
          <a:r>
            <a:rPr lang="ja-JP" altLang="en-US" sz="1200">
              <a:solidFill>
                <a:schemeClr val="dk1"/>
              </a:solidFill>
              <a:effectLst/>
              <a:latin typeface="+mn-lt"/>
              <a:ea typeface="+mn-ea"/>
              <a:cs typeface="+mn-cs"/>
            </a:rPr>
            <a:t>年度以降の</a:t>
          </a:r>
          <a:r>
            <a:rPr lang="ja-JP" altLang="ja-JP" sz="1200">
              <a:solidFill>
                <a:schemeClr val="dk1"/>
              </a:solidFill>
              <a:effectLst/>
              <a:latin typeface="+mn-lt"/>
              <a:ea typeface="+mn-ea"/>
              <a:cs typeface="+mn-cs"/>
            </a:rPr>
            <a:t>小笠原諸島振興開発事業では児童福祉施設整備、ごみ処理施設の</a:t>
          </a:r>
          <a:r>
            <a:rPr lang="ja-JP" altLang="en-US" sz="1200">
              <a:solidFill>
                <a:schemeClr val="dk1"/>
              </a:solidFill>
              <a:effectLst/>
              <a:latin typeface="+mn-lt"/>
              <a:ea typeface="+mn-ea"/>
              <a:cs typeface="+mn-cs"/>
            </a:rPr>
            <a:t>整備</a:t>
          </a:r>
          <a:r>
            <a:rPr lang="ja-JP" altLang="ja-JP" sz="1200">
              <a:solidFill>
                <a:schemeClr val="dk1"/>
              </a:solidFill>
              <a:effectLst/>
              <a:latin typeface="+mn-lt"/>
              <a:ea typeface="+mn-ea"/>
              <a:cs typeface="+mn-cs"/>
            </a:rPr>
            <a:t>が見込まれていることから数値が伸びることが見込まれている。</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経常経費では、人件費が大きくなっており、今後の伸びには注意が必要となる。</a:t>
          </a:r>
          <a:endParaRPr lang="ja-JP" altLang="ja-JP" sz="16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78994</xdr:rowOff>
    </xdr:from>
    <xdr:to>
      <xdr:col>24</xdr:col>
      <xdr:colOff>31750</xdr:colOff>
      <xdr:row>76</xdr:row>
      <xdr:rowOff>10413</xdr:rowOff>
    </xdr:to>
    <xdr:cxnSp macro="">
      <xdr:nvCxnSpPr>
        <xdr:cNvPr id="419" name="直線コネクタ 418"/>
        <xdr:cNvCxnSpPr/>
      </xdr:nvCxnSpPr>
      <xdr:spPr>
        <a:xfrm>
          <a:off x="15671800" y="12937744"/>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164864</xdr:rowOff>
    </xdr:from>
    <xdr:ext cx="762000" cy="259045"/>
    <xdr:sp macro="" textlink="">
      <xdr:nvSpPr>
        <xdr:cNvPr id="420"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78994</xdr:rowOff>
    </xdr:from>
    <xdr:to>
      <xdr:col>22</xdr:col>
      <xdr:colOff>565150</xdr:colOff>
      <xdr:row>75</xdr:row>
      <xdr:rowOff>99568</xdr:rowOff>
    </xdr:to>
    <xdr:cxnSp macro="">
      <xdr:nvCxnSpPr>
        <xdr:cNvPr id="422" name="直線コネクタ 421"/>
        <xdr:cNvCxnSpPr/>
      </xdr:nvCxnSpPr>
      <xdr:spPr>
        <a:xfrm flipV="1">
          <a:off x="14782800" y="1293774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100855</xdr:rowOff>
    </xdr:from>
    <xdr:ext cx="736600" cy="259045"/>
    <xdr:sp macro="" textlink="">
      <xdr:nvSpPr>
        <xdr:cNvPr id="424" name="テキスト ボックス 423"/>
        <xdr:cNvSpPr txBox="1"/>
      </xdr:nvSpPr>
      <xdr:spPr>
        <a:xfrm>
          <a:off x="15290800" y="13131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19558</xdr:rowOff>
    </xdr:from>
    <xdr:to>
      <xdr:col>21</xdr:col>
      <xdr:colOff>361950</xdr:colOff>
      <xdr:row>75</xdr:row>
      <xdr:rowOff>99568</xdr:rowOff>
    </xdr:to>
    <xdr:cxnSp macro="">
      <xdr:nvCxnSpPr>
        <xdr:cNvPr id="425" name="直線コネクタ 424"/>
        <xdr:cNvCxnSpPr/>
      </xdr:nvCxnSpPr>
      <xdr:spPr>
        <a:xfrm>
          <a:off x="13893800" y="1287830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119142</xdr:rowOff>
    </xdr:from>
    <xdr:ext cx="762000" cy="259045"/>
    <xdr:sp macro="" textlink="">
      <xdr:nvSpPr>
        <xdr:cNvPr id="427" name="テキスト ボックス 426"/>
        <xdr:cNvSpPr txBox="1"/>
      </xdr:nvSpPr>
      <xdr:spPr>
        <a:xfrm>
          <a:off x="14401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19558</xdr:rowOff>
    </xdr:from>
    <xdr:to>
      <xdr:col>20</xdr:col>
      <xdr:colOff>158750</xdr:colOff>
      <xdr:row>75</xdr:row>
      <xdr:rowOff>97282</xdr:rowOff>
    </xdr:to>
    <xdr:cxnSp macro="">
      <xdr:nvCxnSpPr>
        <xdr:cNvPr id="428" name="直線コネクタ 427"/>
        <xdr:cNvCxnSpPr/>
      </xdr:nvCxnSpPr>
      <xdr:spPr>
        <a:xfrm flipV="1">
          <a:off x="13004800" y="128783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117348</xdr:rowOff>
    </xdr:from>
    <xdr:to>
      <xdr:col>20</xdr:col>
      <xdr:colOff>209550</xdr:colOff>
      <xdr:row>76</xdr:row>
      <xdr:rowOff>47498</xdr:rowOff>
    </xdr:to>
    <xdr:sp macro="" textlink="">
      <xdr:nvSpPr>
        <xdr:cNvPr id="429" name="フローチャート : 判断 428"/>
        <xdr:cNvSpPr/>
      </xdr:nvSpPr>
      <xdr:spPr>
        <a:xfrm>
          <a:off x="13843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32275</xdr:rowOff>
    </xdr:from>
    <xdr:ext cx="762000" cy="259045"/>
    <xdr:sp macro="" textlink="">
      <xdr:nvSpPr>
        <xdr:cNvPr id="430" name="テキスト ボックス 429"/>
        <xdr:cNvSpPr txBox="1"/>
      </xdr:nvSpPr>
      <xdr:spPr>
        <a:xfrm>
          <a:off x="13512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31" name="フローチャート : 判断 43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66564</xdr:rowOff>
    </xdr:from>
    <xdr:ext cx="762000" cy="259045"/>
    <xdr:sp macro="" textlink="">
      <xdr:nvSpPr>
        <xdr:cNvPr id="432" name="テキスト ボックス 43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131064</xdr:rowOff>
    </xdr:from>
    <xdr:to>
      <xdr:col>24</xdr:col>
      <xdr:colOff>82550</xdr:colOff>
      <xdr:row>76</xdr:row>
      <xdr:rowOff>61215</xdr:rowOff>
    </xdr:to>
    <xdr:sp macro="" textlink="">
      <xdr:nvSpPr>
        <xdr:cNvPr id="438" name="円/楕円 437"/>
        <xdr:cNvSpPr/>
      </xdr:nvSpPr>
      <xdr:spPr>
        <a:xfrm>
          <a:off x="16459200" y="12989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147591</xdr:rowOff>
    </xdr:from>
    <xdr:ext cx="762000" cy="259045"/>
    <xdr:sp macro="" textlink="">
      <xdr:nvSpPr>
        <xdr:cNvPr id="439" name="公債費以外該当値テキスト"/>
        <xdr:cNvSpPr txBox="1"/>
      </xdr:nvSpPr>
      <xdr:spPr>
        <a:xfrm>
          <a:off x="16598900" y="128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28194</xdr:rowOff>
    </xdr:from>
    <xdr:to>
      <xdr:col>22</xdr:col>
      <xdr:colOff>615950</xdr:colOff>
      <xdr:row>75</xdr:row>
      <xdr:rowOff>129794</xdr:rowOff>
    </xdr:to>
    <xdr:sp macro="" textlink="">
      <xdr:nvSpPr>
        <xdr:cNvPr id="440" name="円/楕円 439"/>
        <xdr:cNvSpPr/>
      </xdr:nvSpPr>
      <xdr:spPr>
        <a:xfrm>
          <a:off x="15621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139971</xdr:rowOff>
    </xdr:from>
    <xdr:ext cx="736600" cy="259045"/>
    <xdr:sp macro="" textlink="">
      <xdr:nvSpPr>
        <xdr:cNvPr id="441" name="テキスト ボックス 440"/>
        <xdr:cNvSpPr txBox="1"/>
      </xdr:nvSpPr>
      <xdr:spPr>
        <a:xfrm>
          <a:off x="15290800" y="1265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48768</xdr:rowOff>
    </xdr:from>
    <xdr:to>
      <xdr:col>21</xdr:col>
      <xdr:colOff>412750</xdr:colOff>
      <xdr:row>75</xdr:row>
      <xdr:rowOff>150369</xdr:rowOff>
    </xdr:to>
    <xdr:sp macro="" textlink="">
      <xdr:nvSpPr>
        <xdr:cNvPr id="442" name="円/楕円 441"/>
        <xdr:cNvSpPr/>
      </xdr:nvSpPr>
      <xdr:spPr>
        <a:xfrm>
          <a:off x="14732000" y="129075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160545</xdr:rowOff>
    </xdr:from>
    <xdr:ext cx="762000" cy="259045"/>
    <xdr:sp macro="" textlink="">
      <xdr:nvSpPr>
        <xdr:cNvPr id="443" name="テキスト ボックス 442"/>
        <xdr:cNvSpPr txBox="1"/>
      </xdr:nvSpPr>
      <xdr:spPr>
        <a:xfrm>
          <a:off x="14401800" y="126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140208</xdr:rowOff>
    </xdr:from>
    <xdr:to>
      <xdr:col>20</xdr:col>
      <xdr:colOff>209550</xdr:colOff>
      <xdr:row>75</xdr:row>
      <xdr:rowOff>70358</xdr:rowOff>
    </xdr:to>
    <xdr:sp macro="" textlink="">
      <xdr:nvSpPr>
        <xdr:cNvPr id="444" name="円/楕円 443"/>
        <xdr:cNvSpPr/>
      </xdr:nvSpPr>
      <xdr:spPr>
        <a:xfrm>
          <a:off x="13843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80535</xdr:rowOff>
    </xdr:from>
    <xdr:ext cx="762000" cy="259045"/>
    <xdr:sp macro="" textlink="">
      <xdr:nvSpPr>
        <xdr:cNvPr id="445" name="テキスト ボックス 444"/>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46482</xdr:rowOff>
    </xdr:from>
    <xdr:to>
      <xdr:col>19</xdr:col>
      <xdr:colOff>6350</xdr:colOff>
      <xdr:row>75</xdr:row>
      <xdr:rowOff>148081</xdr:rowOff>
    </xdr:to>
    <xdr:sp macro="" textlink="">
      <xdr:nvSpPr>
        <xdr:cNvPr id="446" name="円/楕円 445"/>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158259</xdr:rowOff>
    </xdr:from>
    <xdr:ext cx="762000" cy="259045"/>
    <xdr:sp macro="" textlink="">
      <xdr:nvSpPr>
        <xdr:cNvPr id="447" name="テキスト ボックス 446"/>
        <xdr:cNvSpPr txBox="1"/>
      </xdr:nvSpPr>
      <xdr:spPr>
        <a:xfrm>
          <a:off x="12623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東京都小笠原村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77163</xdr:rowOff>
    </xdr:from>
    <xdr:to>
      <xdr:col>4</xdr:col>
      <xdr:colOff>1117600</xdr:colOff>
      <xdr:row>17</xdr:row>
      <xdr:rowOff>81253</xdr:rowOff>
    </xdr:to>
    <xdr:cxnSp macro="">
      <xdr:nvCxnSpPr>
        <xdr:cNvPr id="51" name="直線コネクタ 50"/>
        <xdr:cNvCxnSpPr/>
      </xdr:nvCxnSpPr>
      <xdr:spPr bwMode="auto">
        <a:xfrm flipV="1">
          <a:off x="5003800" y="3039438"/>
          <a:ext cx="647700" cy="4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17734</xdr:rowOff>
    </xdr:from>
    <xdr:ext cx="762000" cy="259045"/>
    <xdr:sp macro="" textlink="">
      <xdr:nvSpPr>
        <xdr:cNvPr id="52" name="人口1人当たり決算額の推移平均値テキスト130"/>
        <xdr:cNvSpPr txBox="1"/>
      </xdr:nvSpPr>
      <xdr:spPr>
        <a:xfrm>
          <a:off x="5740400" y="3151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81253</xdr:rowOff>
    </xdr:from>
    <xdr:to>
      <xdr:col>4</xdr:col>
      <xdr:colOff>469900</xdr:colOff>
      <xdr:row>17</xdr:row>
      <xdr:rowOff>91258</xdr:rowOff>
    </xdr:to>
    <xdr:cxnSp macro="">
      <xdr:nvCxnSpPr>
        <xdr:cNvPr id="54" name="直線コネクタ 53"/>
        <xdr:cNvCxnSpPr/>
      </xdr:nvCxnSpPr>
      <xdr:spPr bwMode="auto">
        <a:xfrm flipV="1">
          <a:off x="4305300" y="3043528"/>
          <a:ext cx="698500" cy="1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134555</xdr:rowOff>
    </xdr:from>
    <xdr:ext cx="736600" cy="259045"/>
    <xdr:sp macro="" textlink="">
      <xdr:nvSpPr>
        <xdr:cNvPr id="56" name="テキスト ボックス 55"/>
        <xdr:cNvSpPr txBox="1"/>
      </xdr:nvSpPr>
      <xdr:spPr>
        <a:xfrm>
          <a:off x="4622800" y="3268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91258</xdr:rowOff>
    </xdr:from>
    <xdr:to>
      <xdr:col>3</xdr:col>
      <xdr:colOff>904875</xdr:colOff>
      <xdr:row>18</xdr:row>
      <xdr:rowOff>280</xdr:rowOff>
    </xdr:to>
    <xdr:cxnSp macro="">
      <xdr:nvCxnSpPr>
        <xdr:cNvPr id="57" name="直線コネクタ 56"/>
        <xdr:cNvCxnSpPr/>
      </xdr:nvCxnSpPr>
      <xdr:spPr bwMode="auto">
        <a:xfrm flipV="1">
          <a:off x="3606800" y="3053533"/>
          <a:ext cx="698500" cy="80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134880</xdr:rowOff>
    </xdr:from>
    <xdr:ext cx="762000" cy="259045"/>
    <xdr:sp macro="" textlink="">
      <xdr:nvSpPr>
        <xdr:cNvPr id="59" name="テキスト ボックス 58"/>
        <xdr:cNvSpPr txBox="1"/>
      </xdr:nvSpPr>
      <xdr:spPr>
        <a:xfrm>
          <a:off x="39243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280</xdr:rowOff>
    </xdr:from>
    <xdr:to>
      <xdr:col>3</xdr:col>
      <xdr:colOff>206375</xdr:colOff>
      <xdr:row>18</xdr:row>
      <xdr:rowOff>388</xdr:rowOff>
    </xdr:to>
    <xdr:cxnSp macro="">
      <xdr:nvCxnSpPr>
        <xdr:cNvPr id="60" name="直線コネクタ 59"/>
        <xdr:cNvCxnSpPr/>
      </xdr:nvCxnSpPr>
      <xdr:spPr bwMode="auto">
        <a:xfrm flipV="1">
          <a:off x="2908300" y="3134005"/>
          <a:ext cx="698500" cy="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33084</xdr:rowOff>
    </xdr:from>
    <xdr:to>
      <xdr:col>3</xdr:col>
      <xdr:colOff>257175</xdr:colOff>
      <xdr:row>18</xdr:row>
      <xdr:rowOff>134684</xdr:rowOff>
    </xdr:to>
    <xdr:sp macro="" textlink="">
      <xdr:nvSpPr>
        <xdr:cNvPr id="61" name="フローチャート : 判断 60"/>
        <xdr:cNvSpPr/>
      </xdr:nvSpPr>
      <xdr:spPr bwMode="auto">
        <a:xfrm>
          <a:off x="35560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119461</xdr:rowOff>
    </xdr:from>
    <xdr:ext cx="762000" cy="259045"/>
    <xdr:sp macro="" textlink="">
      <xdr:nvSpPr>
        <xdr:cNvPr id="62" name="テキスト ボックス 61"/>
        <xdr:cNvSpPr txBox="1"/>
      </xdr:nvSpPr>
      <xdr:spPr>
        <a:xfrm>
          <a:off x="32258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41526</xdr:rowOff>
    </xdr:from>
    <xdr:to>
      <xdr:col>2</xdr:col>
      <xdr:colOff>692150</xdr:colOff>
      <xdr:row>18</xdr:row>
      <xdr:rowOff>143126</xdr:rowOff>
    </xdr:to>
    <xdr:sp macro="" textlink="">
      <xdr:nvSpPr>
        <xdr:cNvPr id="63" name="フローチャート : 判断 62"/>
        <xdr:cNvSpPr/>
      </xdr:nvSpPr>
      <xdr:spPr bwMode="auto">
        <a:xfrm>
          <a:off x="2857500" y="317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127903</xdr:rowOff>
    </xdr:from>
    <xdr:ext cx="762000" cy="259045"/>
    <xdr:sp macro="" textlink="">
      <xdr:nvSpPr>
        <xdr:cNvPr id="64" name="テキスト ボックス 63"/>
        <xdr:cNvSpPr txBox="1"/>
      </xdr:nvSpPr>
      <xdr:spPr>
        <a:xfrm>
          <a:off x="2527300" y="326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235,402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26363</xdr:rowOff>
    </xdr:from>
    <xdr:to>
      <xdr:col>5</xdr:col>
      <xdr:colOff>34925</xdr:colOff>
      <xdr:row>17</xdr:row>
      <xdr:rowOff>127963</xdr:rowOff>
    </xdr:to>
    <xdr:sp macro="" textlink="">
      <xdr:nvSpPr>
        <xdr:cNvPr id="70" name="円/楕円 69"/>
        <xdr:cNvSpPr/>
      </xdr:nvSpPr>
      <xdr:spPr bwMode="auto">
        <a:xfrm>
          <a:off x="5600700" y="2988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42890</xdr:rowOff>
    </xdr:from>
    <xdr:ext cx="762000" cy="259045"/>
    <xdr:sp macro="" textlink="">
      <xdr:nvSpPr>
        <xdr:cNvPr id="71" name="人口1人当たり決算額の推移該当値テキスト130"/>
        <xdr:cNvSpPr txBox="1"/>
      </xdr:nvSpPr>
      <xdr:spPr>
        <a:xfrm>
          <a:off x="5740400" y="283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349,688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30453</xdr:rowOff>
    </xdr:from>
    <xdr:to>
      <xdr:col>4</xdr:col>
      <xdr:colOff>520700</xdr:colOff>
      <xdr:row>17</xdr:row>
      <xdr:rowOff>132053</xdr:rowOff>
    </xdr:to>
    <xdr:sp macro="" textlink="">
      <xdr:nvSpPr>
        <xdr:cNvPr id="72" name="円/楕円 71"/>
        <xdr:cNvSpPr/>
      </xdr:nvSpPr>
      <xdr:spPr bwMode="auto">
        <a:xfrm>
          <a:off x="4953000" y="299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142230</xdr:rowOff>
    </xdr:from>
    <xdr:ext cx="736600" cy="259045"/>
    <xdr:sp macro="" textlink="">
      <xdr:nvSpPr>
        <xdr:cNvPr id="73" name="テキスト ボックス 72"/>
        <xdr:cNvSpPr txBox="1"/>
      </xdr:nvSpPr>
      <xdr:spPr>
        <a:xfrm>
          <a:off x="4622800" y="276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347,183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40458</xdr:rowOff>
    </xdr:from>
    <xdr:to>
      <xdr:col>3</xdr:col>
      <xdr:colOff>955675</xdr:colOff>
      <xdr:row>17</xdr:row>
      <xdr:rowOff>142058</xdr:rowOff>
    </xdr:to>
    <xdr:sp macro="" textlink="">
      <xdr:nvSpPr>
        <xdr:cNvPr id="74" name="円/楕円 73"/>
        <xdr:cNvSpPr/>
      </xdr:nvSpPr>
      <xdr:spPr bwMode="auto">
        <a:xfrm>
          <a:off x="4254500" y="300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152235</xdr:rowOff>
    </xdr:from>
    <xdr:ext cx="762000" cy="259045"/>
    <xdr:sp macro="" textlink="">
      <xdr:nvSpPr>
        <xdr:cNvPr id="75" name="テキスト ボックス 74"/>
        <xdr:cNvSpPr txBox="1"/>
      </xdr:nvSpPr>
      <xdr:spPr>
        <a:xfrm>
          <a:off x="3924300" y="277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341,056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120930</xdr:rowOff>
    </xdr:from>
    <xdr:to>
      <xdr:col>3</xdr:col>
      <xdr:colOff>257175</xdr:colOff>
      <xdr:row>18</xdr:row>
      <xdr:rowOff>51080</xdr:rowOff>
    </xdr:to>
    <xdr:sp macro="" textlink="">
      <xdr:nvSpPr>
        <xdr:cNvPr id="76" name="円/楕円 75"/>
        <xdr:cNvSpPr/>
      </xdr:nvSpPr>
      <xdr:spPr bwMode="auto">
        <a:xfrm>
          <a:off x="3556000" y="3083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61257</xdr:rowOff>
    </xdr:from>
    <xdr:ext cx="762000" cy="259045"/>
    <xdr:sp macro="" textlink="">
      <xdr:nvSpPr>
        <xdr:cNvPr id="77" name="テキスト ボックス 76"/>
        <xdr:cNvSpPr txBox="1"/>
      </xdr:nvSpPr>
      <xdr:spPr>
        <a:xfrm>
          <a:off x="3225800" y="285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291,773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121038</xdr:rowOff>
    </xdr:from>
    <xdr:to>
      <xdr:col>2</xdr:col>
      <xdr:colOff>692150</xdr:colOff>
      <xdr:row>18</xdr:row>
      <xdr:rowOff>51188</xdr:rowOff>
    </xdr:to>
    <xdr:sp macro="" textlink="">
      <xdr:nvSpPr>
        <xdr:cNvPr id="78" name="円/楕円 77"/>
        <xdr:cNvSpPr/>
      </xdr:nvSpPr>
      <xdr:spPr bwMode="auto">
        <a:xfrm>
          <a:off x="2857500" y="3083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61365</xdr:rowOff>
    </xdr:from>
    <xdr:ext cx="762000" cy="259045"/>
    <xdr:sp macro="" textlink="">
      <xdr:nvSpPr>
        <xdr:cNvPr id="79" name="テキスト ボックス 78"/>
        <xdr:cNvSpPr txBox="1"/>
      </xdr:nvSpPr>
      <xdr:spPr>
        <a:xfrm>
          <a:off x="2527300" y="285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291,707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249377</xdr:rowOff>
    </xdr:from>
    <xdr:to>
      <xdr:col>4</xdr:col>
      <xdr:colOff>1117600</xdr:colOff>
      <xdr:row>35</xdr:row>
      <xdr:rowOff>63007</xdr:rowOff>
    </xdr:to>
    <xdr:cxnSp macro="">
      <xdr:nvCxnSpPr>
        <xdr:cNvPr id="112" name="直線コネクタ 111"/>
        <xdr:cNvCxnSpPr/>
      </xdr:nvCxnSpPr>
      <xdr:spPr bwMode="auto">
        <a:xfrm>
          <a:off x="5003800" y="6516827"/>
          <a:ext cx="647700" cy="156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145089</xdr:rowOff>
    </xdr:from>
    <xdr:ext cx="762000" cy="259045"/>
    <xdr:sp macro="" textlink="">
      <xdr:nvSpPr>
        <xdr:cNvPr id="113" name="人口1人当たり決算額の推移平均値テキスト445"/>
        <xdr:cNvSpPr txBox="1"/>
      </xdr:nvSpPr>
      <xdr:spPr>
        <a:xfrm>
          <a:off x="5740400" y="6755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249377</xdr:rowOff>
    </xdr:from>
    <xdr:to>
      <xdr:col>4</xdr:col>
      <xdr:colOff>469900</xdr:colOff>
      <xdr:row>34</xdr:row>
      <xdr:rowOff>286472</xdr:rowOff>
    </xdr:to>
    <xdr:cxnSp macro="">
      <xdr:nvCxnSpPr>
        <xdr:cNvPr id="115" name="直線コネクタ 114"/>
        <xdr:cNvCxnSpPr/>
      </xdr:nvCxnSpPr>
      <xdr:spPr bwMode="auto">
        <a:xfrm flipV="1">
          <a:off x="4305300" y="6516827"/>
          <a:ext cx="698500" cy="37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221137</xdr:rowOff>
    </xdr:from>
    <xdr:ext cx="736600" cy="259045"/>
    <xdr:sp macro="" textlink="">
      <xdr:nvSpPr>
        <xdr:cNvPr id="117" name="テキスト ボックス 116"/>
        <xdr:cNvSpPr txBox="1"/>
      </xdr:nvSpPr>
      <xdr:spPr>
        <a:xfrm>
          <a:off x="4622800" y="683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263573</xdr:rowOff>
    </xdr:from>
    <xdr:to>
      <xdr:col>3</xdr:col>
      <xdr:colOff>904875</xdr:colOff>
      <xdr:row>34</xdr:row>
      <xdr:rowOff>286472</xdr:rowOff>
    </xdr:to>
    <xdr:cxnSp macro="">
      <xdr:nvCxnSpPr>
        <xdr:cNvPr id="118" name="直線コネクタ 117"/>
        <xdr:cNvCxnSpPr/>
      </xdr:nvCxnSpPr>
      <xdr:spPr bwMode="auto">
        <a:xfrm>
          <a:off x="3606800" y="6531023"/>
          <a:ext cx="698500" cy="22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188988</xdr:rowOff>
    </xdr:from>
    <xdr:ext cx="762000" cy="259045"/>
    <xdr:sp macro="" textlink="">
      <xdr:nvSpPr>
        <xdr:cNvPr id="120" name="テキスト ボックス 119"/>
        <xdr:cNvSpPr txBox="1"/>
      </xdr:nvSpPr>
      <xdr:spPr>
        <a:xfrm>
          <a:off x="3924300" y="679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263573</xdr:rowOff>
    </xdr:from>
    <xdr:to>
      <xdr:col>3</xdr:col>
      <xdr:colOff>206375</xdr:colOff>
      <xdr:row>35</xdr:row>
      <xdr:rowOff>18712</xdr:rowOff>
    </xdr:to>
    <xdr:cxnSp macro="">
      <xdr:nvCxnSpPr>
        <xdr:cNvPr id="121" name="直線コネクタ 120"/>
        <xdr:cNvCxnSpPr/>
      </xdr:nvCxnSpPr>
      <xdr:spPr bwMode="auto">
        <a:xfrm flipV="1">
          <a:off x="2908300" y="6531023"/>
          <a:ext cx="698500" cy="98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8451</xdr:rowOff>
    </xdr:from>
    <xdr:to>
      <xdr:col>3</xdr:col>
      <xdr:colOff>257175</xdr:colOff>
      <xdr:row>35</xdr:row>
      <xdr:rowOff>110051</xdr:rowOff>
    </xdr:to>
    <xdr:sp macro="" textlink="">
      <xdr:nvSpPr>
        <xdr:cNvPr id="122" name="フローチャート : 判断 121"/>
        <xdr:cNvSpPr/>
      </xdr:nvSpPr>
      <xdr:spPr bwMode="auto">
        <a:xfrm>
          <a:off x="3556000" y="6618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94828</xdr:rowOff>
    </xdr:from>
    <xdr:ext cx="762000" cy="259045"/>
    <xdr:sp macro="" textlink="">
      <xdr:nvSpPr>
        <xdr:cNvPr id="123" name="テキスト ボックス 122"/>
        <xdr:cNvSpPr txBox="1"/>
      </xdr:nvSpPr>
      <xdr:spPr>
        <a:xfrm>
          <a:off x="3225800" y="670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30282</xdr:rowOff>
    </xdr:from>
    <xdr:to>
      <xdr:col>2</xdr:col>
      <xdr:colOff>692150</xdr:colOff>
      <xdr:row>35</xdr:row>
      <xdr:rowOff>131882</xdr:rowOff>
    </xdr:to>
    <xdr:sp macro="" textlink="">
      <xdr:nvSpPr>
        <xdr:cNvPr id="124" name="フローチャート : 判断 123"/>
        <xdr:cNvSpPr/>
      </xdr:nvSpPr>
      <xdr:spPr bwMode="auto">
        <a:xfrm>
          <a:off x="2857500" y="6640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116659</xdr:rowOff>
    </xdr:from>
    <xdr:ext cx="762000" cy="259045"/>
    <xdr:sp macro="" textlink="">
      <xdr:nvSpPr>
        <xdr:cNvPr id="125" name="テキスト ボックス 124"/>
        <xdr:cNvSpPr txBox="1"/>
      </xdr:nvSpPr>
      <xdr:spPr>
        <a:xfrm>
          <a:off x="2527300" y="672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12207</xdr:rowOff>
    </xdr:from>
    <xdr:to>
      <xdr:col>5</xdr:col>
      <xdr:colOff>34925</xdr:colOff>
      <xdr:row>35</xdr:row>
      <xdr:rowOff>113807</xdr:rowOff>
    </xdr:to>
    <xdr:sp macro="" textlink="">
      <xdr:nvSpPr>
        <xdr:cNvPr id="131" name="円/楕円 130"/>
        <xdr:cNvSpPr/>
      </xdr:nvSpPr>
      <xdr:spPr bwMode="auto">
        <a:xfrm>
          <a:off x="5600700" y="6622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200184</xdr:rowOff>
    </xdr:from>
    <xdr:ext cx="762000" cy="259045"/>
    <xdr:sp macro="" textlink="">
      <xdr:nvSpPr>
        <xdr:cNvPr id="132" name="人口1人当たり決算額の推移該当値テキスト445"/>
        <xdr:cNvSpPr txBox="1"/>
      </xdr:nvSpPr>
      <xdr:spPr>
        <a:xfrm>
          <a:off x="5740400" y="646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65,898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198577</xdr:rowOff>
    </xdr:from>
    <xdr:to>
      <xdr:col>4</xdr:col>
      <xdr:colOff>520700</xdr:colOff>
      <xdr:row>34</xdr:row>
      <xdr:rowOff>300177</xdr:rowOff>
    </xdr:to>
    <xdr:sp macro="" textlink="">
      <xdr:nvSpPr>
        <xdr:cNvPr id="133" name="円/楕円 132"/>
        <xdr:cNvSpPr/>
      </xdr:nvSpPr>
      <xdr:spPr bwMode="auto">
        <a:xfrm>
          <a:off x="4953000" y="6466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310354</xdr:rowOff>
    </xdr:from>
    <xdr:ext cx="736600" cy="259045"/>
    <xdr:sp macro="" textlink="">
      <xdr:nvSpPr>
        <xdr:cNvPr id="134" name="テキスト ボックス 133"/>
        <xdr:cNvSpPr txBox="1"/>
      </xdr:nvSpPr>
      <xdr:spPr>
        <a:xfrm>
          <a:off x="4622800" y="6234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86,440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235672</xdr:rowOff>
    </xdr:from>
    <xdr:to>
      <xdr:col>3</xdr:col>
      <xdr:colOff>955675</xdr:colOff>
      <xdr:row>34</xdr:row>
      <xdr:rowOff>337272</xdr:rowOff>
    </xdr:to>
    <xdr:sp macro="" textlink="">
      <xdr:nvSpPr>
        <xdr:cNvPr id="135" name="円/楕円 134"/>
        <xdr:cNvSpPr/>
      </xdr:nvSpPr>
      <xdr:spPr bwMode="auto">
        <a:xfrm>
          <a:off x="4254500" y="6503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4548</xdr:rowOff>
    </xdr:from>
    <xdr:ext cx="762000" cy="259045"/>
    <xdr:sp macro="" textlink="">
      <xdr:nvSpPr>
        <xdr:cNvPr id="136" name="テキスト ボックス 135"/>
        <xdr:cNvSpPr txBox="1"/>
      </xdr:nvSpPr>
      <xdr:spPr>
        <a:xfrm>
          <a:off x="3924300" y="627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81,572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212773</xdr:rowOff>
    </xdr:from>
    <xdr:to>
      <xdr:col>3</xdr:col>
      <xdr:colOff>257175</xdr:colOff>
      <xdr:row>34</xdr:row>
      <xdr:rowOff>314373</xdr:rowOff>
    </xdr:to>
    <xdr:sp macro="" textlink="">
      <xdr:nvSpPr>
        <xdr:cNvPr id="137" name="円/楕円 136"/>
        <xdr:cNvSpPr/>
      </xdr:nvSpPr>
      <xdr:spPr bwMode="auto">
        <a:xfrm>
          <a:off x="3556000" y="6480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324550</xdr:rowOff>
    </xdr:from>
    <xdr:ext cx="762000" cy="259045"/>
    <xdr:sp macro="" textlink="">
      <xdr:nvSpPr>
        <xdr:cNvPr id="138" name="テキスト ボックス 137"/>
        <xdr:cNvSpPr txBox="1"/>
      </xdr:nvSpPr>
      <xdr:spPr>
        <a:xfrm>
          <a:off x="3225800" y="624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84,577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310812</xdr:rowOff>
    </xdr:from>
    <xdr:to>
      <xdr:col>2</xdr:col>
      <xdr:colOff>692150</xdr:colOff>
      <xdr:row>35</xdr:row>
      <xdr:rowOff>69512</xdr:rowOff>
    </xdr:to>
    <xdr:sp macro="" textlink="">
      <xdr:nvSpPr>
        <xdr:cNvPr id="139" name="円/楕円 138"/>
        <xdr:cNvSpPr/>
      </xdr:nvSpPr>
      <xdr:spPr bwMode="auto">
        <a:xfrm>
          <a:off x="2857500" y="6578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79689</xdr:rowOff>
    </xdr:from>
    <xdr:ext cx="762000" cy="259045"/>
    <xdr:sp macro="" textlink="">
      <xdr:nvSpPr>
        <xdr:cNvPr id="140" name="テキスト ボックス 139"/>
        <xdr:cNvSpPr txBox="1"/>
      </xdr:nvSpPr>
      <xdr:spPr>
        <a:xfrm>
          <a:off x="2527300" y="634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実質収支額については</a:t>
          </a:r>
          <a:r>
            <a:rPr lang="en-US" altLang="ja-JP" sz="1200">
              <a:solidFill>
                <a:schemeClr val="dk1"/>
              </a:solidFill>
              <a:effectLst/>
              <a:latin typeface="+mn-lt"/>
              <a:ea typeface="+mn-ea"/>
              <a:cs typeface="+mn-cs"/>
            </a:rPr>
            <a:t>4.82</a:t>
          </a:r>
          <a:r>
            <a:rPr lang="ja-JP" altLang="ja-JP" sz="1200">
              <a:solidFill>
                <a:schemeClr val="dk1"/>
              </a:solidFill>
              <a:effectLst/>
              <a:latin typeface="+mn-lt"/>
              <a:ea typeface="+mn-ea"/>
              <a:cs typeface="+mn-cs"/>
            </a:rPr>
            <a:t>％となった。今後</a:t>
          </a:r>
          <a:r>
            <a:rPr lang="ja-JP" altLang="en-US" sz="1200">
              <a:solidFill>
                <a:schemeClr val="dk1"/>
              </a:solidFill>
              <a:effectLst/>
              <a:latin typeface="+mn-lt"/>
              <a:ea typeface="+mn-ea"/>
              <a:cs typeface="+mn-cs"/>
            </a:rPr>
            <a:t>も</a:t>
          </a:r>
          <a:r>
            <a:rPr lang="ja-JP" altLang="ja-JP" sz="1200">
              <a:solidFill>
                <a:schemeClr val="dk1"/>
              </a:solidFill>
              <a:effectLst/>
              <a:latin typeface="+mn-lt"/>
              <a:ea typeface="+mn-ea"/>
              <a:cs typeface="+mn-cs"/>
            </a:rPr>
            <a:t>、決算見込を確実に把握し、基金の取崩額や積立額を精査することで、実質収支比率を</a:t>
          </a:r>
          <a:r>
            <a:rPr lang="en-US" altLang="ja-JP" sz="1200">
              <a:solidFill>
                <a:schemeClr val="dk1"/>
              </a:solidFill>
              <a:effectLst/>
              <a:latin typeface="+mn-lt"/>
              <a:ea typeface="+mn-ea"/>
              <a:cs typeface="+mn-cs"/>
            </a:rPr>
            <a:t>5</a:t>
          </a:r>
          <a:r>
            <a:rPr lang="ja-JP" altLang="ja-JP" sz="1200">
              <a:solidFill>
                <a:schemeClr val="dk1"/>
              </a:solidFill>
              <a:effectLst/>
              <a:latin typeface="+mn-lt"/>
              <a:ea typeface="+mn-ea"/>
              <a:cs typeface="+mn-cs"/>
            </a:rPr>
            <a:t>％程度</a:t>
          </a:r>
          <a:r>
            <a:rPr lang="ja-JP" altLang="en-US" sz="1200">
              <a:solidFill>
                <a:schemeClr val="dk1"/>
              </a:solidFill>
              <a:effectLst/>
              <a:latin typeface="+mn-lt"/>
              <a:ea typeface="+mn-ea"/>
              <a:cs typeface="+mn-cs"/>
            </a:rPr>
            <a:t>にな</a:t>
          </a:r>
          <a:r>
            <a:rPr lang="ja-JP" altLang="ja-JP" sz="1200">
              <a:solidFill>
                <a:schemeClr val="dk1"/>
              </a:solidFill>
              <a:effectLst/>
              <a:latin typeface="+mn-lt"/>
              <a:ea typeface="+mn-ea"/>
              <a:cs typeface="+mn-cs"/>
            </a:rPr>
            <a:t>るよう努めていく。</a:t>
          </a:r>
          <a:endParaRPr lang="en-US" altLang="ja-JP" sz="1200">
            <a:solidFill>
              <a:schemeClr val="dk1"/>
            </a:solidFill>
            <a:effectLst/>
            <a:latin typeface="+mn-lt"/>
            <a:ea typeface="+mn-ea"/>
            <a:cs typeface="+mn-cs"/>
          </a:endParaRPr>
        </a:p>
        <a:p>
          <a:r>
            <a:rPr lang="ja-JP" altLang="en-US" sz="1200" baseline="0">
              <a:solidFill>
                <a:schemeClr val="dk1"/>
              </a:solidFill>
              <a:effectLst/>
              <a:latin typeface="+mn-lt"/>
              <a:ea typeface="+mn-ea"/>
              <a:cs typeface="+mn-cs"/>
            </a:rPr>
            <a:t>　</a:t>
          </a:r>
          <a:r>
            <a:rPr lang="ja-JP" altLang="ja-JP" sz="1200">
              <a:solidFill>
                <a:schemeClr val="dk1"/>
              </a:solidFill>
              <a:effectLst/>
              <a:latin typeface="+mn-lt"/>
              <a:ea typeface="+mn-ea"/>
              <a:cs typeface="+mn-cs"/>
            </a:rPr>
            <a:t>財政調整基金については、</a:t>
          </a:r>
          <a:r>
            <a:rPr lang="ja-JP" altLang="en-US" sz="1200">
              <a:solidFill>
                <a:schemeClr val="dk1"/>
              </a:solidFill>
              <a:effectLst/>
              <a:latin typeface="+mn-lt"/>
              <a:ea typeface="+mn-ea"/>
              <a:cs typeface="+mn-cs"/>
            </a:rPr>
            <a:t>決算余剰金</a:t>
          </a:r>
          <a:r>
            <a:rPr lang="ja-JP" altLang="ja-JP" sz="1200">
              <a:solidFill>
                <a:schemeClr val="dk1"/>
              </a:solidFill>
              <a:effectLst/>
              <a:latin typeface="+mn-lt"/>
              <a:ea typeface="+mn-ea"/>
              <a:cs typeface="+mn-cs"/>
            </a:rPr>
            <a:t>を確実に積立て、歳入歳出のバランスを調整しながら取崩額はなるべく抑えるように努めている。</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　一般会計の黒字額が</a:t>
          </a:r>
          <a:r>
            <a:rPr lang="ja-JP" altLang="en-US" sz="1200">
              <a:solidFill>
                <a:schemeClr val="dk1"/>
              </a:solidFill>
              <a:effectLst/>
              <a:latin typeface="+mn-lt"/>
              <a:ea typeface="+mn-ea"/>
              <a:cs typeface="+mn-cs"/>
            </a:rPr>
            <a:t>減少</a:t>
          </a:r>
          <a:r>
            <a:rPr lang="ja-JP" altLang="ja-JP" sz="1200">
              <a:solidFill>
                <a:schemeClr val="dk1"/>
              </a:solidFill>
              <a:effectLst/>
              <a:latin typeface="+mn-lt"/>
              <a:ea typeface="+mn-ea"/>
              <a:cs typeface="+mn-cs"/>
            </a:rPr>
            <a:t>しているのは、基金の取崩及び積立金を精査したことにより実質収支額が</a:t>
          </a:r>
          <a:r>
            <a:rPr lang="ja-JP" altLang="en-US" sz="1200">
              <a:solidFill>
                <a:schemeClr val="dk1"/>
              </a:solidFill>
              <a:effectLst/>
              <a:latin typeface="+mn-lt"/>
              <a:ea typeface="+mn-ea"/>
              <a:cs typeface="+mn-cs"/>
            </a:rPr>
            <a:t>減少</a:t>
          </a:r>
          <a:r>
            <a:rPr lang="ja-JP" altLang="ja-JP" sz="1200">
              <a:solidFill>
                <a:schemeClr val="dk1"/>
              </a:solidFill>
              <a:effectLst/>
              <a:latin typeface="+mn-lt"/>
              <a:ea typeface="+mn-ea"/>
              <a:cs typeface="+mn-cs"/>
            </a:rPr>
            <a:t>したしたことによるものである。</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国民健康保険特別会計の黒字額が増加しているのは、一般会計からの赤字補填の繰入金が増額となったものの支出額が予想より少なかったことが要因である。</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介護保険（保険事業勘定）特別会計の黒字額が増加したのは、保険給付費の支出額が予想より少なかったことが要因である。</a:t>
          </a:r>
          <a:endParaRPr lang="ja-JP" altLang="ja-JP" sz="1600">
            <a:effectLst/>
          </a:endParaRPr>
        </a:p>
        <a:p>
          <a:r>
            <a:rPr lang="ja-JP" altLang="ja-JP" sz="1200">
              <a:solidFill>
                <a:schemeClr val="dk1"/>
              </a:solidFill>
              <a:effectLst/>
              <a:latin typeface="+mn-lt"/>
              <a:ea typeface="+mn-ea"/>
              <a:cs typeface="+mn-cs"/>
            </a:rPr>
            <a:t>　介護保険（介護サービス事業勘定）特別会計の黒字が</a:t>
          </a:r>
          <a:r>
            <a:rPr lang="ja-JP" altLang="en-US" sz="1200">
              <a:solidFill>
                <a:schemeClr val="dk1"/>
              </a:solidFill>
              <a:effectLst/>
              <a:latin typeface="+mn-lt"/>
              <a:ea typeface="+mn-ea"/>
              <a:cs typeface="+mn-cs"/>
            </a:rPr>
            <a:t>減少</a:t>
          </a:r>
          <a:r>
            <a:rPr lang="ja-JP" altLang="ja-JP" sz="1200">
              <a:solidFill>
                <a:schemeClr val="dk1"/>
              </a:solidFill>
              <a:effectLst/>
              <a:latin typeface="+mn-lt"/>
              <a:ea typeface="+mn-ea"/>
              <a:cs typeface="+mn-cs"/>
            </a:rPr>
            <a:t>しのたは、介護サービス事業が概ね予定どおり実施できたことによるものであり、委託している社会福祉法人からの委託金の返還額が前年度と比較して少なかったことが要因である。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　元利償還金は、平成</a:t>
          </a:r>
          <a:r>
            <a:rPr lang="en-US" altLang="ja-JP" sz="1200">
              <a:solidFill>
                <a:schemeClr val="dk1"/>
              </a:solidFill>
              <a:effectLst/>
              <a:latin typeface="+mn-lt"/>
              <a:ea typeface="+mn-ea"/>
              <a:cs typeface="+mn-cs"/>
            </a:rPr>
            <a:t>21</a:t>
          </a:r>
          <a:r>
            <a:rPr lang="ja-JP" altLang="en-US" sz="1200">
              <a:solidFill>
                <a:schemeClr val="dk1"/>
              </a:solidFill>
              <a:effectLst/>
              <a:latin typeface="+mn-lt"/>
              <a:ea typeface="+mn-ea"/>
              <a:cs typeface="+mn-cs"/>
            </a:rPr>
            <a:t>・</a:t>
          </a:r>
          <a:r>
            <a:rPr lang="en-US" altLang="ja-JP" sz="1200">
              <a:solidFill>
                <a:schemeClr val="dk1"/>
              </a:solidFill>
              <a:effectLst/>
              <a:latin typeface="+mn-lt"/>
              <a:ea typeface="+mn-ea"/>
              <a:cs typeface="+mn-cs"/>
            </a:rPr>
            <a:t>22</a:t>
          </a:r>
          <a:r>
            <a:rPr lang="ja-JP" altLang="ja-JP" sz="1200">
              <a:solidFill>
                <a:schemeClr val="dk1"/>
              </a:solidFill>
              <a:effectLst/>
              <a:latin typeface="+mn-lt"/>
              <a:ea typeface="+mn-ea"/>
              <a:cs typeface="+mn-cs"/>
            </a:rPr>
            <a:t>年度に</a:t>
          </a:r>
          <a:r>
            <a:rPr lang="ja-JP" altLang="en-US" sz="1200">
              <a:solidFill>
                <a:schemeClr val="dk1"/>
              </a:solidFill>
              <a:effectLst/>
              <a:latin typeface="+mn-lt"/>
              <a:ea typeface="+mn-ea"/>
              <a:cs typeface="+mn-cs"/>
            </a:rPr>
            <a:t>複合施設</a:t>
          </a:r>
          <a:r>
            <a:rPr lang="ja-JP" altLang="ja-JP" sz="1200">
              <a:solidFill>
                <a:schemeClr val="dk1"/>
              </a:solidFill>
              <a:effectLst/>
              <a:latin typeface="+mn-lt"/>
              <a:ea typeface="+mn-ea"/>
              <a:cs typeface="+mn-cs"/>
            </a:rPr>
            <a:t>整備で起債した元金の償還が始まっ</a:t>
          </a:r>
          <a:r>
            <a:rPr lang="ja-JP" altLang="en-US" sz="1200">
              <a:solidFill>
                <a:schemeClr val="dk1"/>
              </a:solidFill>
              <a:effectLst/>
              <a:latin typeface="+mn-lt"/>
              <a:ea typeface="+mn-ea"/>
              <a:cs typeface="+mn-cs"/>
            </a:rPr>
            <a:t>てはいるが、平成</a:t>
          </a:r>
          <a:r>
            <a:rPr lang="en-US" altLang="ja-JP" sz="1200">
              <a:solidFill>
                <a:schemeClr val="dk1"/>
              </a:solidFill>
              <a:effectLst/>
              <a:latin typeface="+mn-lt"/>
              <a:ea typeface="+mn-ea"/>
              <a:cs typeface="+mn-cs"/>
            </a:rPr>
            <a:t>4</a:t>
          </a:r>
          <a:r>
            <a:rPr lang="ja-JP" altLang="en-US" sz="1200">
              <a:solidFill>
                <a:schemeClr val="dk1"/>
              </a:solidFill>
              <a:effectLst/>
              <a:latin typeface="+mn-lt"/>
              <a:ea typeface="+mn-ea"/>
              <a:cs typeface="+mn-cs"/>
            </a:rPr>
            <a:t>年度にごみ処理施設整備で起債した償還が終了したのと、平成</a:t>
          </a:r>
          <a:r>
            <a:rPr lang="en-US" altLang="ja-JP" sz="1200">
              <a:solidFill>
                <a:schemeClr val="dk1"/>
              </a:solidFill>
              <a:effectLst/>
              <a:latin typeface="+mn-lt"/>
              <a:ea typeface="+mn-ea"/>
              <a:cs typeface="+mn-cs"/>
            </a:rPr>
            <a:t>24</a:t>
          </a:r>
          <a:r>
            <a:rPr lang="ja-JP" altLang="en-US" sz="1200">
              <a:solidFill>
                <a:schemeClr val="dk1"/>
              </a:solidFill>
              <a:effectLst/>
              <a:latin typeface="+mn-lt"/>
              <a:ea typeface="+mn-ea"/>
              <a:cs typeface="+mn-cs"/>
            </a:rPr>
            <a:t>年度に繰上償還を行ったことにより、前年度比約</a:t>
          </a:r>
          <a:r>
            <a:rPr lang="en-US" altLang="ja-JP" sz="1200">
              <a:solidFill>
                <a:schemeClr val="dk1"/>
              </a:solidFill>
              <a:effectLst/>
              <a:latin typeface="+mn-lt"/>
              <a:ea typeface="+mn-ea"/>
              <a:cs typeface="+mn-cs"/>
            </a:rPr>
            <a:t>31</a:t>
          </a:r>
          <a:r>
            <a:rPr lang="ja-JP" altLang="ja-JP" sz="1200">
              <a:solidFill>
                <a:schemeClr val="dk1"/>
              </a:solidFill>
              <a:effectLst/>
              <a:latin typeface="+mn-lt"/>
              <a:ea typeface="+mn-ea"/>
              <a:cs typeface="+mn-cs"/>
            </a:rPr>
            <a:t>千万</a:t>
          </a:r>
          <a:r>
            <a:rPr lang="ja-JP" altLang="en-US" sz="1200">
              <a:solidFill>
                <a:schemeClr val="dk1"/>
              </a:solidFill>
              <a:effectLst/>
              <a:latin typeface="+mn-lt"/>
              <a:ea typeface="+mn-ea"/>
              <a:cs typeface="+mn-cs"/>
            </a:rPr>
            <a:t>の減額となった。</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26</a:t>
          </a:r>
          <a:r>
            <a:rPr lang="ja-JP" altLang="ja-JP" sz="1200">
              <a:solidFill>
                <a:schemeClr val="dk1"/>
              </a:solidFill>
              <a:effectLst/>
              <a:latin typeface="+mn-lt"/>
              <a:ea typeface="+mn-ea"/>
              <a:cs typeface="+mn-cs"/>
            </a:rPr>
            <a:t>年度には</a:t>
          </a:r>
          <a:r>
            <a:rPr lang="en-US" altLang="ja-JP" sz="1200">
              <a:solidFill>
                <a:schemeClr val="dk1"/>
              </a:solidFill>
              <a:effectLst/>
              <a:latin typeface="+mn-lt"/>
              <a:ea typeface="+mn-ea"/>
              <a:cs typeface="+mn-cs"/>
            </a:rPr>
            <a:t>5</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5</a:t>
          </a:r>
          <a:r>
            <a:rPr lang="ja-JP" altLang="ja-JP" sz="1200">
              <a:solidFill>
                <a:schemeClr val="dk1"/>
              </a:solidFill>
              <a:effectLst/>
              <a:latin typeface="+mn-lt"/>
              <a:ea typeface="+mn-ea"/>
              <a:cs typeface="+mn-cs"/>
            </a:rPr>
            <a:t>千万、平成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年度以降も</a:t>
          </a:r>
          <a:r>
            <a:rPr lang="en-US" altLang="ja-JP" sz="1200">
              <a:solidFill>
                <a:schemeClr val="dk1"/>
              </a:solidFill>
              <a:effectLst/>
              <a:latin typeface="+mn-lt"/>
              <a:ea typeface="+mn-ea"/>
              <a:cs typeface="+mn-cs"/>
            </a:rPr>
            <a:t>5</a:t>
          </a:r>
          <a:r>
            <a:rPr lang="ja-JP" altLang="ja-JP" sz="1200">
              <a:solidFill>
                <a:schemeClr val="dk1"/>
              </a:solidFill>
              <a:effectLst/>
              <a:latin typeface="+mn-lt"/>
              <a:ea typeface="+mn-ea"/>
              <a:cs typeface="+mn-cs"/>
            </a:rPr>
            <a:t>億円前後を推移する見込みである。</a:t>
          </a:r>
          <a:endParaRPr lang="ja-JP" altLang="ja-JP" sz="1200">
            <a:effectLst/>
          </a:endParaRPr>
        </a:p>
        <a:p>
          <a:r>
            <a:rPr lang="ja-JP" altLang="ja-JP" sz="1200">
              <a:solidFill>
                <a:schemeClr val="dk1"/>
              </a:solidFill>
              <a:effectLst/>
              <a:latin typeface="+mn-lt"/>
              <a:ea typeface="+mn-ea"/>
              <a:cs typeface="+mn-cs"/>
            </a:rPr>
            <a:t>　公営企業債の元利償還金に対する繰入金についても、扇浦浄水場の移転及び沖村浄水場の建替えが予定されているため増額していく見込みである。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　将来負担額について、一般会計等の地方債現在高は発行額よりも償還額が大きいため平成</a:t>
          </a:r>
          <a:r>
            <a:rPr lang="en-US" altLang="ja-JP" sz="1200">
              <a:solidFill>
                <a:schemeClr val="dk1"/>
              </a:solidFill>
              <a:effectLst/>
              <a:latin typeface="+mn-lt"/>
              <a:ea typeface="+mn-ea"/>
              <a:cs typeface="+mn-cs"/>
            </a:rPr>
            <a:t>26</a:t>
          </a:r>
          <a:r>
            <a:rPr lang="ja-JP" altLang="ja-JP" sz="1200">
              <a:solidFill>
                <a:schemeClr val="dk1"/>
              </a:solidFill>
              <a:effectLst/>
              <a:latin typeface="+mn-lt"/>
              <a:ea typeface="+mn-ea"/>
              <a:cs typeface="+mn-cs"/>
            </a:rPr>
            <a:t>年度以降も減額となる見込である。</a:t>
          </a:r>
          <a:endParaRPr lang="ja-JP" altLang="ja-JP" sz="1200">
            <a:effectLst/>
          </a:endParaRPr>
        </a:p>
        <a:p>
          <a:r>
            <a:rPr lang="ja-JP" altLang="ja-JP" sz="1200">
              <a:solidFill>
                <a:schemeClr val="dk1"/>
              </a:solidFill>
              <a:effectLst/>
              <a:latin typeface="+mn-lt"/>
              <a:ea typeface="+mn-ea"/>
              <a:cs typeface="+mn-cs"/>
            </a:rPr>
            <a:t>　公営企業債繰入見込額については、平成</a:t>
          </a:r>
          <a:r>
            <a:rPr lang="en-US" altLang="ja-JP" sz="1200">
              <a:solidFill>
                <a:schemeClr val="dk1"/>
              </a:solidFill>
              <a:effectLst/>
              <a:latin typeface="+mn-lt"/>
              <a:ea typeface="+mn-ea"/>
              <a:cs typeface="+mn-cs"/>
            </a:rPr>
            <a:t>26</a:t>
          </a:r>
          <a:r>
            <a:rPr lang="ja-JP" altLang="ja-JP" sz="1200">
              <a:solidFill>
                <a:schemeClr val="dk1"/>
              </a:solidFill>
              <a:effectLst/>
              <a:latin typeface="+mn-lt"/>
              <a:ea typeface="+mn-ea"/>
              <a:cs typeface="+mn-cs"/>
            </a:rPr>
            <a:t>年度以降</a:t>
          </a:r>
          <a:r>
            <a:rPr lang="ja-JP" altLang="en-US" sz="1200">
              <a:solidFill>
                <a:schemeClr val="dk1"/>
              </a:solidFill>
              <a:effectLst/>
              <a:latin typeface="+mn-lt"/>
              <a:ea typeface="+mn-ea"/>
              <a:cs typeface="+mn-cs"/>
            </a:rPr>
            <a:t>も</a:t>
          </a:r>
          <a:r>
            <a:rPr lang="ja-JP" altLang="ja-JP" sz="1200">
              <a:solidFill>
                <a:schemeClr val="dk1"/>
              </a:solidFill>
              <a:effectLst/>
              <a:latin typeface="+mn-lt"/>
              <a:ea typeface="+mn-ea"/>
              <a:cs typeface="+mn-cs"/>
            </a:rPr>
            <a:t>、扇浦浄水場の移転、母島浄水場の建替えが予定されており増額が見込まれている。</a:t>
          </a:r>
          <a:endParaRPr lang="ja-JP" altLang="ja-JP" sz="1200">
            <a:effectLst/>
          </a:endParaRPr>
        </a:p>
        <a:p>
          <a:r>
            <a:rPr lang="ja-JP" altLang="ja-JP" sz="1200">
              <a:solidFill>
                <a:schemeClr val="dk1"/>
              </a:solidFill>
              <a:effectLst/>
              <a:latin typeface="+mn-lt"/>
              <a:ea typeface="+mn-ea"/>
              <a:cs typeface="+mn-cs"/>
            </a:rPr>
            <a:t>　債務負担行為に基づく支出予定額については、平成</a:t>
          </a:r>
          <a:r>
            <a:rPr lang="en-US" altLang="ja-JP" sz="1200">
              <a:solidFill>
                <a:schemeClr val="dk1"/>
              </a:solidFill>
              <a:effectLst/>
              <a:latin typeface="+mn-lt"/>
              <a:ea typeface="+mn-ea"/>
              <a:cs typeface="+mn-cs"/>
            </a:rPr>
            <a:t>24</a:t>
          </a:r>
          <a:r>
            <a:rPr lang="ja-JP" altLang="ja-JP" sz="1200">
              <a:solidFill>
                <a:schemeClr val="dk1"/>
              </a:solidFill>
              <a:effectLst/>
              <a:latin typeface="+mn-lt"/>
              <a:ea typeface="+mn-ea"/>
              <a:cs typeface="+mn-cs"/>
            </a:rPr>
            <a:t>年度から</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施設、平成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年度から</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施設の指定管理を債務負担行為するため、合わせて</a:t>
          </a:r>
          <a:r>
            <a:rPr lang="en-US" altLang="ja-JP" sz="1200">
              <a:solidFill>
                <a:schemeClr val="dk1"/>
              </a:solidFill>
              <a:effectLst/>
              <a:latin typeface="+mn-lt"/>
              <a:ea typeface="+mn-ea"/>
              <a:cs typeface="+mn-cs"/>
            </a:rPr>
            <a:t>30,000</a:t>
          </a:r>
          <a:r>
            <a:rPr lang="ja-JP" altLang="ja-JP" sz="1200">
              <a:solidFill>
                <a:schemeClr val="dk1"/>
              </a:solidFill>
              <a:effectLst/>
              <a:latin typeface="+mn-lt"/>
              <a:ea typeface="+mn-ea"/>
              <a:cs typeface="+mn-cs"/>
            </a:rPr>
            <a:t>千円弱増額となる見込みである。</a:t>
          </a:r>
          <a:endParaRPr lang="ja-JP" altLang="ja-JP" sz="1200">
            <a:effectLst/>
          </a:endParaRPr>
        </a:p>
        <a:p>
          <a:r>
            <a:rPr lang="ja-JP" altLang="ja-JP" sz="1200">
              <a:solidFill>
                <a:schemeClr val="dk1"/>
              </a:solidFill>
              <a:effectLst/>
              <a:latin typeface="+mn-lt"/>
              <a:ea typeface="+mn-ea"/>
              <a:cs typeface="+mn-cs"/>
            </a:rPr>
            <a:t>　充当可能基金については、平成</a:t>
          </a:r>
          <a:r>
            <a:rPr lang="en-US" altLang="ja-JP" sz="1200">
              <a:solidFill>
                <a:schemeClr val="dk1"/>
              </a:solidFill>
              <a:effectLst/>
              <a:latin typeface="+mn-lt"/>
              <a:ea typeface="+mn-ea"/>
              <a:cs typeface="+mn-cs"/>
            </a:rPr>
            <a:t>21</a:t>
          </a:r>
          <a:r>
            <a:rPr lang="ja-JP" altLang="ja-JP" sz="1200">
              <a:solidFill>
                <a:schemeClr val="dk1"/>
              </a:solidFill>
              <a:effectLst/>
              <a:latin typeface="+mn-lt"/>
              <a:ea typeface="+mn-ea"/>
              <a:cs typeface="+mn-cs"/>
            </a:rPr>
            <a:t>年度以降大きな取崩をせずに、財政調整基金の積立だけでなく公共施設等整備基金にも積立を行っているため基金の総額は増額となっている。ただし、将来の財政事情によっては財政調整基金を取崩せざるを得ない場合も考えられることから、さらに積立額を増やすよう努めていく。</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4670753</v>
      </c>
      <c r="BO4" s="349"/>
      <c r="BP4" s="349"/>
      <c r="BQ4" s="349"/>
      <c r="BR4" s="349"/>
      <c r="BS4" s="349"/>
      <c r="BT4" s="349"/>
      <c r="BU4" s="350"/>
      <c r="BV4" s="348">
        <v>4617751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4.8</v>
      </c>
      <c r="CU4" s="355"/>
      <c r="CV4" s="355"/>
      <c r="CW4" s="355"/>
      <c r="CX4" s="355"/>
      <c r="CY4" s="355"/>
      <c r="CZ4" s="355"/>
      <c r="DA4" s="356"/>
      <c r="DB4" s="354">
        <v>10</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4582064</v>
      </c>
      <c r="BO5" s="386"/>
      <c r="BP5" s="386"/>
      <c r="BQ5" s="386"/>
      <c r="BR5" s="386"/>
      <c r="BS5" s="386"/>
      <c r="BT5" s="386"/>
      <c r="BU5" s="387"/>
      <c r="BV5" s="385">
        <v>4433722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87.8</v>
      </c>
      <c r="CU5" s="383"/>
      <c r="CV5" s="383"/>
      <c r="CW5" s="383"/>
      <c r="CX5" s="383"/>
      <c r="CY5" s="383"/>
      <c r="CZ5" s="383"/>
      <c r="DA5" s="384"/>
      <c r="DB5" s="382">
        <v>84.8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88689</v>
      </c>
      <c r="BO6" s="386"/>
      <c r="BP6" s="386"/>
      <c r="BQ6" s="386"/>
      <c r="BR6" s="386"/>
      <c r="BS6" s="386"/>
      <c r="BT6" s="386"/>
      <c r="BU6" s="387"/>
      <c r="BV6" s="385">
        <v>184029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92.9</v>
      </c>
      <c r="CU6" s="423"/>
      <c r="CV6" s="423"/>
      <c r="CW6" s="423"/>
      <c r="CX6" s="423"/>
      <c r="CY6" s="423"/>
      <c r="CZ6" s="423"/>
      <c r="DA6" s="424"/>
      <c r="DB6" s="422">
        <v>89.7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t="s">
        <v>91</v>
      </c>
      <c r="BO7" s="386"/>
      <c r="BP7" s="386"/>
      <c r="BQ7" s="386"/>
      <c r="BR7" s="386"/>
      <c r="BS7" s="386"/>
      <c r="BT7" s="386"/>
      <c r="BU7" s="387"/>
      <c r="BV7" s="385" t="s">
        <v>91</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1838845</v>
      </c>
      <c r="CU7" s="386"/>
      <c r="CV7" s="386"/>
      <c r="CW7" s="386"/>
      <c r="CX7" s="386"/>
      <c r="CY7" s="386"/>
      <c r="CZ7" s="386"/>
      <c r="DA7" s="387"/>
      <c r="DB7" s="385">
        <v>1835302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88689</v>
      </c>
      <c r="BO8" s="386"/>
      <c r="BP8" s="386"/>
      <c r="BQ8" s="386"/>
      <c r="BR8" s="386"/>
      <c r="BS8" s="386"/>
      <c r="BT8" s="386"/>
      <c r="BU8" s="387"/>
      <c r="BV8" s="385">
        <v>184029</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0.25</v>
      </c>
      <c r="CU8" s="426"/>
      <c r="CV8" s="426"/>
      <c r="CW8" s="426"/>
      <c r="CX8" s="426"/>
      <c r="CY8" s="426"/>
      <c r="CZ8" s="426"/>
      <c r="DA8" s="427"/>
      <c r="DB8" s="425">
        <v>0.25</v>
      </c>
      <c r="DC8" s="426"/>
      <c r="DD8" s="426"/>
      <c r="DE8" s="426"/>
      <c r="DF8" s="426"/>
      <c r="DG8" s="426"/>
      <c r="DH8" s="426"/>
      <c r="DI8" s="427"/>
      <c r="DJ8" s="137"/>
      <c r="DK8" s="137"/>
      <c r="DL8" s="137"/>
      <c r="DM8" s="137"/>
      <c r="DN8" s="137"/>
      <c r="DO8" s="137"/>
    </row>
    <row r="9" spans="1:119" ht="18.75" customHeight="1" thickBot="1">
      <c r="A9" s="138"/>
      <c r="B9" s="379" t="s">
        <v>97</v>
      </c>
      <c r="C9" s="380"/>
      <c r="D9" s="380"/>
      <c r="E9" s="380"/>
      <c r="F9" s="380"/>
      <c r="G9" s="380"/>
      <c r="H9" s="380"/>
      <c r="I9" s="380"/>
      <c r="J9" s="380"/>
      <c r="K9" s="428"/>
      <c r="L9" s="429" t="s">
        <v>98</v>
      </c>
      <c r="M9" s="430"/>
      <c r="N9" s="430"/>
      <c r="O9" s="430"/>
      <c r="P9" s="430"/>
      <c r="Q9" s="431"/>
      <c r="R9" s="432">
        <v>2785</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78</v>
      </c>
      <c r="AV9" s="418"/>
      <c r="AW9" s="418"/>
      <c r="AX9" s="418"/>
      <c r="AY9" s="419" t="s">
        <v>101</v>
      </c>
      <c r="AZ9" s="420"/>
      <c r="BA9" s="420"/>
      <c r="BB9" s="420"/>
      <c r="BC9" s="420"/>
      <c r="BD9" s="420"/>
      <c r="BE9" s="420"/>
      <c r="BF9" s="420"/>
      <c r="BG9" s="420"/>
      <c r="BH9" s="420"/>
      <c r="BI9" s="420"/>
      <c r="BJ9" s="420"/>
      <c r="BK9" s="420"/>
      <c r="BL9" s="420"/>
      <c r="BM9" s="421"/>
      <c r="BN9" s="385">
        <v>-95340</v>
      </c>
      <c r="BO9" s="386"/>
      <c r="BP9" s="386"/>
      <c r="BQ9" s="386"/>
      <c r="BR9" s="386"/>
      <c r="BS9" s="386"/>
      <c r="BT9" s="386"/>
      <c r="BU9" s="387"/>
      <c r="BV9" s="385">
        <v>68722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24</v>
      </c>
      <c r="CU9" s="383"/>
      <c r="CV9" s="383"/>
      <c r="CW9" s="383"/>
      <c r="CX9" s="383"/>
      <c r="CY9" s="383"/>
      <c r="CZ9" s="383"/>
      <c r="DA9" s="384"/>
      <c r="DB9" s="382">
        <v>31.3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2723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8248</v>
      </c>
      <c r="BO10" s="386"/>
      <c r="BP10" s="386"/>
      <c r="BQ10" s="386"/>
      <c r="BR10" s="386"/>
      <c r="BS10" s="386"/>
      <c r="BT10" s="386"/>
      <c r="BU10" s="387"/>
      <c r="BV10" s="385">
        <v>65476</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v>185318</v>
      </c>
      <c r="BO11" s="386"/>
      <c r="BP11" s="386"/>
      <c r="BQ11" s="386"/>
      <c r="BR11" s="386"/>
      <c r="BS11" s="386"/>
      <c r="BT11" s="386"/>
      <c r="BU11" s="387"/>
      <c r="BV11" s="385">
        <v>280057</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2584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2563</v>
      </c>
      <c r="S13" s="467"/>
      <c r="T13" s="467"/>
      <c r="U13" s="467"/>
      <c r="V13" s="468"/>
      <c r="W13" s="401" t="s">
        <v>124</v>
      </c>
      <c r="X13" s="402"/>
      <c r="Y13" s="402"/>
      <c r="Z13" s="402"/>
      <c r="AA13" s="402"/>
      <c r="AB13" s="392"/>
      <c r="AC13" s="436">
        <v>138</v>
      </c>
      <c r="AD13" s="437"/>
      <c r="AE13" s="437"/>
      <c r="AF13" s="437"/>
      <c r="AG13" s="476"/>
      <c r="AH13" s="436">
        <v>136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98226</v>
      </c>
      <c r="BO13" s="386"/>
      <c r="BP13" s="386"/>
      <c r="BQ13" s="386"/>
      <c r="BR13" s="386"/>
      <c r="BS13" s="386"/>
      <c r="BT13" s="386"/>
      <c r="BU13" s="387"/>
      <c r="BV13" s="385">
        <v>414255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14.1</v>
      </c>
      <c r="CU13" s="383"/>
      <c r="CV13" s="383"/>
      <c r="CW13" s="383"/>
      <c r="CX13" s="383"/>
      <c r="CY13" s="383"/>
      <c r="CZ13" s="383"/>
      <c r="DA13" s="384"/>
      <c r="DB13" s="382">
        <v>15.1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2528</v>
      </c>
      <c r="S14" s="467"/>
      <c r="T14" s="467"/>
      <c r="U14" s="467"/>
      <c r="V14" s="468"/>
      <c r="W14" s="375"/>
      <c r="X14" s="376"/>
      <c r="Y14" s="376"/>
      <c r="Z14" s="376"/>
      <c r="AA14" s="376"/>
      <c r="AB14" s="365"/>
      <c r="AC14" s="469">
        <v>7.2</v>
      </c>
      <c r="AD14" s="470"/>
      <c r="AE14" s="470"/>
      <c r="AF14" s="470"/>
      <c r="AG14" s="471"/>
      <c r="AH14" s="469">
        <v>7.3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2509</v>
      </c>
      <c r="S15" s="467"/>
      <c r="T15" s="467"/>
      <c r="U15" s="467"/>
      <c r="V15" s="468"/>
      <c r="W15" s="401" t="s">
        <v>131</v>
      </c>
      <c r="X15" s="402"/>
      <c r="Y15" s="402"/>
      <c r="Z15" s="402"/>
      <c r="AA15" s="402"/>
      <c r="AB15" s="392"/>
      <c r="AC15" s="436">
        <v>301</v>
      </c>
      <c r="AD15" s="437"/>
      <c r="AE15" s="437"/>
      <c r="AF15" s="437"/>
      <c r="AG15" s="476"/>
      <c r="AH15" s="436">
        <v>271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402033</v>
      </c>
      <c r="BO15" s="349"/>
      <c r="BP15" s="349"/>
      <c r="BQ15" s="349"/>
      <c r="BR15" s="349"/>
      <c r="BS15" s="349"/>
      <c r="BT15" s="349"/>
      <c r="BU15" s="350"/>
      <c r="BV15" s="348">
        <v>389012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15.7</v>
      </c>
      <c r="AD16" s="470"/>
      <c r="AE16" s="470"/>
      <c r="AF16" s="470"/>
      <c r="AG16" s="471"/>
      <c r="AH16" s="469">
        <v>14.5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1609215</v>
      </c>
      <c r="BO16" s="386"/>
      <c r="BP16" s="386"/>
      <c r="BQ16" s="386"/>
      <c r="BR16" s="386"/>
      <c r="BS16" s="386"/>
      <c r="BT16" s="386"/>
      <c r="BU16" s="387"/>
      <c r="BV16" s="385">
        <v>1610526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1477</v>
      </c>
      <c r="AD17" s="437"/>
      <c r="AE17" s="437"/>
      <c r="AF17" s="437"/>
      <c r="AG17" s="476"/>
      <c r="AH17" s="436">
        <v>1461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524220</v>
      </c>
      <c r="BO17" s="386"/>
      <c r="BP17" s="386"/>
      <c r="BQ17" s="386"/>
      <c r="BR17" s="386"/>
      <c r="BS17" s="386"/>
      <c r="BT17" s="386"/>
      <c r="BU17" s="387"/>
      <c r="BV17" s="385">
        <v>503304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104.41</v>
      </c>
      <c r="M18" s="498"/>
      <c r="N18" s="498"/>
      <c r="O18" s="498"/>
      <c r="P18" s="498"/>
      <c r="Q18" s="498"/>
      <c r="R18" s="499"/>
      <c r="S18" s="499"/>
      <c r="T18" s="499"/>
      <c r="U18" s="499"/>
      <c r="V18" s="500"/>
      <c r="W18" s="403"/>
      <c r="X18" s="404"/>
      <c r="Y18" s="404"/>
      <c r="Z18" s="404"/>
      <c r="AA18" s="404"/>
      <c r="AB18" s="395"/>
      <c r="AC18" s="501">
        <v>77.099999999999994</v>
      </c>
      <c r="AD18" s="502"/>
      <c r="AE18" s="502"/>
      <c r="AF18" s="502"/>
      <c r="AG18" s="503"/>
      <c r="AH18" s="501">
        <v>78</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1747965</v>
      </c>
      <c r="BO18" s="386"/>
      <c r="BP18" s="386"/>
      <c r="BQ18" s="386"/>
      <c r="BR18" s="386"/>
      <c r="BS18" s="386"/>
      <c r="BT18" s="386"/>
      <c r="BU18" s="387"/>
      <c r="BV18" s="385">
        <v>1691198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3083361</v>
      </c>
      <c r="BO19" s="386"/>
      <c r="BP19" s="386"/>
      <c r="BQ19" s="386"/>
      <c r="BR19" s="386"/>
      <c r="BS19" s="386"/>
      <c r="BT19" s="386"/>
      <c r="BU19" s="387"/>
      <c r="BV19" s="385">
        <v>2771562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1344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3600245</v>
      </c>
      <c r="BO23" s="386"/>
      <c r="BP23" s="386"/>
      <c r="BQ23" s="386"/>
      <c r="BR23" s="386"/>
      <c r="BS23" s="386"/>
      <c r="BT23" s="386"/>
      <c r="BU23" s="387"/>
      <c r="BV23" s="385">
        <v>4176075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6500</v>
      </c>
      <c r="R24" s="437"/>
      <c r="S24" s="437"/>
      <c r="T24" s="437"/>
      <c r="U24" s="437"/>
      <c r="V24" s="476"/>
      <c r="W24" s="531"/>
      <c r="X24" s="519"/>
      <c r="Y24" s="520"/>
      <c r="Z24" s="435" t="s">
        <v>154</v>
      </c>
      <c r="AA24" s="415"/>
      <c r="AB24" s="415"/>
      <c r="AC24" s="415"/>
      <c r="AD24" s="415"/>
      <c r="AE24" s="415"/>
      <c r="AF24" s="415"/>
      <c r="AG24" s="416"/>
      <c r="AH24" s="436">
        <v>117</v>
      </c>
      <c r="AI24" s="437"/>
      <c r="AJ24" s="437"/>
      <c r="AK24" s="437"/>
      <c r="AL24" s="476"/>
      <c r="AM24" s="436">
        <v>336843</v>
      </c>
      <c r="AN24" s="437"/>
      <c r="AO24" s="437"/>
      <c r="AP24" s="437"/>
      <c r="AQ24" s="437"/>
      <c r="AR24" s="476"/>
      <c r="AS24" s="436">
        <v>2879</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3389507</v>
      </c>
      <c r="BO24" s="386"/>
      <c r="BP24" s="386"/>
      <c r="BQ24" s="386"/>
      <c r="BR24" s="386"/>
      <c r="BS24" s="386"/>
      <c r="BT24" s="386"/>
      <c r="BU24" s="387"/>
      <c r="BV24" s="385">
        <v>3950992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5800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43861</v>
      </c>
      <c r="BO25" s="349"/>
      <c r="BP25" s="349"/>
      <c r="BQ25" s="349"/>
      <c r="BR25" s="349"/>
      <c r="BS25" s="349"/>
      <c r="BT25" s="349"/>
      <c r="BU25" s="350"/>
      <c r="BV25" s="348">
        <v>54026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5500</v>
      </c>
      <c r="R26" s="437"/>
      <c r="S26" s="437"/>
      <c r="T26" s="437"/>
      <c r="U26" s="437"/>
      <c r="V26" s="476"/>
      <c r="W26" s="531"/>
      <c r="X26" s="519"/>
      <c r="Y26" s="520"/>
      <c r="Z26" s="435" t="s">
        <v>160</v>
      </c>
      <c r="AA26" s="539"/>
      <c r="AB26" s="539"/>
      <c r="AC26" s="539"/>
      <c r="AD26" s="539"/>
      <c r="AE26" s="539"/>
      <c r="AF26" s="539"/>
      <c r="AG26" s="540"/>
      <c r="AH26" s="436">
        <v>9</v>
      </c>
      <c r="AI26" s="437"/>
      <c r="AJ26" s="437"/>
      <c r="AK26" s="437"/>
      <c r="AL26" s="476"/>
      <c r="AM26" s="436">
        <v>17118</v>
      </c>
      <c r="AN26" s="437"/>
      <c r="AO26" s="437"/>
      <c r="AP26" s="437"/>
      <c r="AQ26" s="437"/>
      <c r="AR26" s="476"/>
      <c r="AS26" s="436">
        <v>1902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2400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1950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875965</v>
      </c>
      <c r="BO28" s="349"/>
      <c r="BP28" s="349"/>
      <c r="BQ28" s="349"/>
      <c r="BR28" s="349"/>
      <c r="BS28" s="349"/>
      <c r="BT28" s="349"/>
      <c r="BU28" s="350"/>
      <c r="BV28" s="348">
        <v>867717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6</v>
      </c>
      <c r="M29" s="437"/>
      <c r="N29" s="437"/>
      <c r="O29" s="437"/>
      <c r="P29" s="476"/>
      <c r="Q29" s="436">
        <v>1760</v>
      </c>
      <c r="R29" s="437"/>
      <c r="S29" s="437"/>
      <c r="T29" s="437"/>
      <c r="U29" s="437"/>
      <c r="V29" s="476"/>
      <c r="W29" s="531"/>
      <c r="X29" s="519"/>
      <c r="Y29" s="520"/>
      <c r="Z29" s="435" t="s">
        <v>170</v>
      </c>
      <c r="AA29" s="415"/>
      <c r="AB29" s="415"/>
      <c r="AC29" s="415"/>
      <c r="AD29" s="415"/>
      <c r="AE29" s="415"/>
      <c r="AF29" s="415"/>
      <c r="AG29" s="416"/>
      <c r="AH29" s="436">
        <v>117</v>
      </c>
      <c r="AI29" s="437"/>
      <c r="AJ29" s="437"/>
      <c r="AK29" s="437"/>
      <c r="AL29" s="476"/>
      <c r="AM29" s="436">
        <v>336843</v>
      </c>
      <c r="AN29" s="437"/>
      <c r="AO29" s="437"/>
      <c r="AP29" s="437"/>
      <c r="AQ29" s="437"/>
      <c r="AR29" s="476"/>
      <c r="AS29" s="436">
        <v>2879</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152822</v>
      </c>
      <c r="BO29" s="386"/>
      <c r="BP29" s="386"/>
      <c r="BQ29" s="386"/>
      <c r="BR29" s="386"/>
      <c r="BS29" s="386"/>
      <c r="BT29" s="386"/>
      <c r="BU29" s="387"/>
      <c r="BV29" s="385">
        <v>205135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90.7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1084308</v>
      </c>
      <c r="BO30" s="553"/>
      <c r="BP30" s="553"/>
      <c r="BQ30" s="553"/>
      <c r="BR30" s="553"/>
      <c r="BS30" s="553"/>
      <c r="BT30" s="553"/>
      <c r="BU30" s="554"/>
      <c r="BV30" s="552">
        <v>936030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IF('各会計、関係団体の財政状況及び健全化判断比率'!B32="","",'各会計、関係団体の財政状況及び健全化判断比率'!B32)</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東京都島嶼町村一部事務組合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小笠原ラム・リキュール株式会社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宅地造成事業特別会計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介護保険（保険事業勘定）特別会計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IF('各会計、関係団体の財政状況及び健全化判断比率'!B33="","",'各会計、関係団体の財政状況及び健全化判断比率'!B33)</f>
        <v>浄化槽事業特別会計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東京都市町村職員退職手当組合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下水道事業特別会計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介護保険（介護サービス事業勘定）特別会計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東京都市町村議会議員公務災害補償等組合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東京市町村総合事務組合（一般会計）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東京市町村総合事務組合（交通災害共済）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東京都後期高齢者医療広域連合（一般会計）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東京都後期高齢者医療広域連合
（後期高齢者医療特別会計）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5246</v>
      </c>
      <c r="J41" s="83">
        <v>5055</v>
      </c>
      <c r="K41" s="83">
        <v>4856</v>
      </c>
      <c r="L41" s="83">
        <v>4240</v>
      </c>
      <c r="M41" s="84">
        <v>3653</v>
      </c>
    </row>
    <row r="42" spans="2:13" ht="27.75" customHeight="1">
      <c r="B42" s="1169"/>
      <c r="C42" s="1170"/>
      <c r="D42" s="85"/>
      <c r="E42" s="1175" t="s">
        <v>26</v>
      </c>
      <c r="F42" s="1175"/>
      <c r="G42" s="1175"/>
      <c r="H42" s="1176"/>
      <c r="I42" s="86" t="s">
        <v>476</v>
      </c>
      <c r="J42" s="87" t="s">
        <v>476</v>
      </c>
      <c r="K42" s="87" t="s">
        <v>476</v>
      </c>
      <c r="L42" s="87" t="s">
        <v>476</v>
      </c>
      <c r="M42" s="88" t="s">
        <v>476</v>
      </c>
    </row>
    <row r="43" spans="2:13" ht="27.75" customHeight="1">
      <c r="B43" s="1169"/>
      <c r="C43" s="1170"/>
      <c r="D43" s="85"/>
      <c r="E43" s="1175" t="s">
        <v>27</v>
      </c>
      <c r="F43" s="1175"/>
      <c r="G43" s="1175"/>
      <c r="H43" s="1176"/>
      <c r="I43" s="86">
        <v>238</v>
      </c>
      <c r="J43" s="87">
        <v>275</v>
      </c>
      <c r="K43" s="87">
        <v>305</v>
      </c>
      <c r="L43" s="87">
        <v>407</v>
      </c>
      <c r="M43" s="88">
        <v>698</v>
      </c>
    </row>
    <row r="44" spans="2:13" ht="27.75" customHeight="1">
      <c r="B44" s="1169"/>
      <c r="C44" s="1170"/>
      <c r="D44" s="85"/>
      <c r="E44" s="1175" t="s">
        <v>28</v>
      </c>
      <c r="F44" s="1175"/>
      <c r="G44" s="1175"/>
      <c r="H44" s="1176"/>
      <c r="I44" s="86" t="s">
        <v>476</v>
      </c>
      <c r="J44" s="87" t="s">
        <v>476</v>
      </c>
      <c r="K44" s="87" t="s">
        <v>476</v>
      </c>
      <c r="L44" s="87" t="s">
        <v>476</v>
      </c>
      <c r="M44" s="88" t="s">
        <v>476</v>
      </c>
    </row>
    <row r="45" spans="2:13" ht="27.75" customHeight="1">
      <c r="B45" s="1169"/>
      <c r="C45" s="1170"/>
      <c r="D45" s="85"/>
      <c r="E45" s="1175" t="s">
        <v>29</v>
      </c>
      <c r="F45" s="1175"/>
      <c r="G45" s="1175"/>
      <c r="H45" s="1176"/>
      <c r="I45" s="86" t="s">
        <v>476</v>
      </c>
      <c r="J45" s="87" t="s">
        <v>476</v>
      </c>
      <c r="K45" s="87" t="s">
        <v>476</v>
      </c>
      <c r="L45" s="87" t="s">
        <v>476</v>
      </c>
      <c r="M45" s="88" t="s">
        <v>476</v>
      </c>
    </row>
    <row r="46" spans="2:13" ht="27.75" customHeight="1">
      <c r="B46" s="1169"/>
      <c r="C46" s="1170"/>
      <c r="D46" s="85"/>
      <c r="E46" s="1175" t="s">
        <v>30</v>
      </c>
      <c r="F46" s="1175"/>
      <c r="G46" s="1175"/>
      <c r="H46" s="1176"/>
      <c r="I46" s="86" t="s">
        <v>476</v>
      </c>
      <c r="J46" s="87" t="s">
        <v>476</v>
      </c>
      <c r="K46" s="87" t="s">
        <v>476</v>
      </c>
      <c r="L46" s="87" t="s">
        <v>476</v>
      </c>
      <c r="M46" s="88" t="s">
        <v>476</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1665</v>
      </c>
      <c r="J49" s="87">
        <v>1800</v>
      </c>
      <c r="K49" s="87">
        <v>2116</v>
      </c>
      <c r="L49" s="87">
        <v>2031</v>
      </c>
      <c r="M49" s="88">
        <v>2135</v>
      </c>
    </row>
    <row r="50" spans="2:13" ht="27.75" customHeight="1">
      <c r="B50" s="1169"/>
      <c r="C50" s="1170"/>
      <c r="D50" s="85"/>
      <c r="E50" s="1175" t="s">
        <v>35</v>
      </c>
      <c r="F50" s="1175"/>
      <c r="G50" s="1175"/>
      <c r="H50" s="1176"/>
      <c r="I50" s="86" t="s">
        <v>476</v>
      </c>
      <c r="J50" s="87" t="s">
        <v>476</v>
      </c>
      <c r="K50" s="87" t="s">
        <v>476</v>
      </c>
      <c r="L50" s="87" t="s">
        <v>476</v>
      </c>
      <c r="M50" s="88" t="s">
        <v>476</v>
      </c>
    </row>
    <row r="51" spans="2:13" ht="27.75" customHeight="1">
      <c r="B51" s="1171"/>
      <c r="C51" s="1172"/>
      <c r="D51" s="85"/>
      <c r="E51" s="1175" t="s">
        <v>36</v>
      </c>
      <c r="F51" s="1175"/>
      <c r="G51" s="1175"/>
      <c r="H51" s="1176"/>
      <c r="I51" s="86">
        <v>3549</v>
      </c>
      <c r="J51" s="87">
        <v>3485</v>
      </c>
      <c r="K51" s="87">
        <v>3304</v>
      </c>
      <c r="L51" s="87">
        <v>3344</v>
      </c>
      <c r="M51" s="88">
        <v>3176</v>
      </c>
    </row>
    <row r="52" spans="2:13" ht="27.75" customHeight="1" thickBot="1">
      <c r="B52" s="1179" t="s">
        <v>37</v>
      </c>
      <c r="C52" s="1180"/>
      <c r="D52" s="90"/>
      <c r="E52" s="1181" t="s">
        <v>38</v>
      </c>
      <c r="F52" s="1181"/>
      <c r="G52" s="1181"/>
      <c r="H52" s="1182"/>
      <c r="I52" s="91">
        <v>271</v>
      </c>
      <c r="J52" s="92">
        <v>44</v>
      </c>
      <c r="K52" s="92">
        <v>-259</v>
      </c>
      <c r="L52" s="92">
        <v>-728</v>
      </c>
      <c r="M52" s="93">
        <v>-959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799005</v>
      </c>
      <c r="E3" s="116"/>
      <c r="F3" s="117">
        <v>291917</v>
      </c>
      <c r="G3" s="118"/>
      <c r="H3" s="119"/>
    </row>
    <row r="4" spans="1:8">
      <c r="A4" s="120"/>
      <c r="B4" s="121"/>
      <c r="C4" s="122"/>
      <c r="D4" s="123">
        <v>206022</v>
      </c>
      <c r="E4" s="124"/>
      <c r="F4" s="125">
        <v>163714</v>
      </c>
      <c r="G4" s="126"/>
      <c r="H4" s="127"/>
    </row>
    <row r="5" spans="1:8">
      <c r="A5" s="108" t="s">
        <v>510</v>
      </c>
      <c r="B5" s="113"/>
      <c r="C5" s="114"/>
      <c r="D5" s="115">
        <v>311809</v>
      </c>
      <c r="E5" s="116"/>
      <c r="F5" s="117">
        <v>325581</v>
      </c>
      <c r="G5" s="118"/>
      <c r="H5" s="119"/>
    </row>
    <row r="6" spans="1:8">
      <c r="A6" s="120"/>
      <c r="B6" s="121"/>
      <c r="C6" s="122"/>
      <c r="D6" s="123">
        <v>160627</v>
      </c>
      <c r="E6" s="124"/>
      <c r="F6" s="125">
        <v>165116</v>
      </c>
      <c r="G6" s="126"/>
      <c r="H6" s="127"/>
    </row>
    <row r="7" spans="1:8">
      <c r="A7" s="108" t="s">
        <v>511</v>
      </c>
      <c r="B7" s="113"/>
      <c r="C7" s="114"/>
      <c r="D7" s="115">
        <v>247172</v>
      </c>
      <c r="E7" s="116"/>
      <c r="F7" s="117">
        <v>203567</v>
      </c>
      <c r="G7" s="118"/>
      <c r="H7" s="119"/>
    </row>
    <row r="8" spans="1:8">
      <c r="A8" s="120"/>
      <c r="B8" s="121"/>
      <c r="C8" s="122"/>
      <c r="D8" s="123">
        <v>206213</v>
      </c>
      <c r="E8" s="124"/>
      <c r="F8" s="125">
        <v>121137</v>
      </c>
      <c r="G8" s="126"/>
      <c r="H8" s="127"/>
    </row>
    <row r="9" spans="1:8">
      <c r="A9" s="108" t="s">
        <v>512</v>
      </c>
      <c r="B9" s="113"/>
      <c r="C9" s="114"/>
      <c r="D9" s="115">
        <v>186206</v>
      </c>
      <c r="E9" s="116"/>
      <c r="F9" s="117">
        <v>185018</v>
      </c>
      <c r="G9" s="118"/>
      <c r="H9" s="119"/>
    </row>
    <row r="10" spans="1:8">
      <c r="A10" s="120"/>
      <c r="B10" s="121"/>
      <c r="C10" s="122"/>
      <c r="D10" s="123">
        <v>78199</v>
      </c>
      <c r="E10" s="124"/>
      <c r="F10" s="125">
        <v>95064</v>
      </c>
      <c r="G10" s="126"/>
      <c r="H10" s="127"/>
    </row>
    <row r="11" spans="1:8">
      <c r="A11" s="108" t="s">
        <v>513</v>
      </c>
      <c r="B11" s="113"/>
      <c r="C11" s="114"/>
      <c r="D11" s="115">
        <v>226219</v>
      </c>
      <c r="E11" s="116"/>
      <c r="F11" s="117">
        <v>238802</v>
      </c>
      <c r="G11" s="118"/>
      <c r="H11" s="119"/>
    </row>
    <row r="12" spans="1:8">
      <c r="A12" s="120"/>
      <c r="B12" s="121"/>
      <c r="C12" s="128"/>
      <c r="D12" s="123">
        <v>196626</v>
      </c>
      <c r="E12" s="124"/>
      <c r="F12" s="125">
        <v>128562</v>
      </c>
      <c r="G12" s="126"/>
      <c r="H12" s="127"/>
    </row>
    <row r="13" spans="1:8">
      <c r="A13" s="108"/>
      <c r="B13" s="113"/>
      <c r="C13" s="129"/>
      <c r="D13" s="130">
        <v>354082</v>
      </c>
      <c r="E13" s="131"/>
      <c r="F13" s="132">
        <v>248977</v>
      </c>
      <c r="G13" s="133"/>
      <c r="H13" s="119"/>
    </row>
    <row r="14" spans="1:8">
      <c r="A14" s="120"/>
      <c r="B14" s="121"/>
      <c r="C14" s="122"/>
      <c r="D14" s="123">
        <v>169537</v>
      </c>
      <c r="E14" s="124"/>
      <c r="F14" s="125">
        <v>134719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5.22</v>
      </c>
      <c r="C19" s="134">
        <f>ROUND(VALUE(SUBSTITUTE(実質収支比率等に係る経年分析!G$48,"▲","-")),2)</f>
        <v>12.12</v>
      </c>
      <c r="D19" s="134">
        <f>ROUND(VALUE(SUBSTITUTE(実質収支比率等に係る経年分析!H$48,"▲","-")),2)</f>
        <v>6.64</v>
      </c>
      <c r="E19" s="134">
        <f>ROUND(VALUE(SUBSTITUTE(実質収支比率等に係る経年分析!I$48,"▲","-")),2)</f>
        <v>10.029999999999999</v>
      </c>
      <c r="F19" s="134">
        <f>ROUND(VALUE(SUBSTITUTE(実質収支比率等に係る経年分析!J$48,"▲","-")),2)</f>
        <v>4.82</v>
      </c>
    </row>
    <row r="20" spans="1:11">
      <c r="A20" s="134" t="s">
        <v>43</v>
      </c>
      <c r="B20" s="134">
        <f>ROUND(VALUE(SUBSTITUTE(実質収支比率等に係る経年分析!F$47,"▲","-")),2)</f>
        <v>40.29</v>
      </c>
      <c r="C20" s="134">
        <f>ROUND(VALUE(SUBSTITUTE(実質収支比率等に係る経年分析!G$47,"▲","-")),2)</f>
        <v>40.44</v>
      </c>
      <c r="D20" s="134">
        <f>ROUND(VALUE(SUBSTITUTE(実質収支比率等に係る経年分析!H$47,"▲","-")),2)</f>
        <v>46.22</v>
      </c>
      <c r="E20" s="134">
        <f>ROUND(VALUE(SUBSTITUTE(実質収支比率等に係る経年分析!I$47,"▲","-")),2)</f>
        <v>47.28</v>
      </c>
      <c r="F20" s="134">
        <f>ROUND(VALUE(SUBSTITUTE(実質収支比率等に係る経年分析!J$47,"▲","-")),2)</f>
        <v>47.64</v>
      </c>
    </row>
    <row r="21" spans="1:11">
      <c r="A21" s="134" t="s">
        <v>44</v>
      </c>
      <c r="B21" s="134">
        <f>IF(ISNUMBER(VALUE(SUBSTITUTE(実質収支比率等に係る経年分析!F$49,"▲","-"))),ROUND(VALUE(SUBSTITUTE(実質収支比率等に係る経年分析!F$49,"▲","-")),2),NA())</f>
        <v>10.33</v>
      </c>
      <c r="C21" s="134">
        <f>IF(ISNUMBER(VALUE(SUBSTITUTE(実質収支比率等に係る経年分析!G$49,"▲","-"))),ROUND(VALUE(SUBSTITUTE(実質収支比率等に係る経年分析!G$49,"▲","-")),2),NA())</f>
        <v>10.11</v>
      </c>
      <c r="D21" s="134">
        <f>IF(ISNUMBER(VALUE(SUBSTITUTE(実質収支比率等に係る経年分析!H$49,"▲","-"))),ROUND(VALUE(SUBSTITUTE(実質収支比率等に係る経年分析!H$49,"▲","-")),2),NA())</f>
        <v>1.01</v>
      </c>
      <c r="E21" s="134">
        <f>IF(ISNUMBER(VALUE(SUBSTITUTE(実質収支比率等に係る経年分析!I$49,"▲","-"))),ROUND(VALUE(SUBSTITUTE(実質収支比率等に係る経年分析!I$49,"▲","-")),2),NA())</f>
        <v>22.57</v>
      </c>
      <c r="F21" s="134">
        <f>IF(ISNUMBER(VALUE(SUBSTITUTE(実質収支比率等に係る経年分析!J$49,"▲","-"))),ROUND(VALUE(SUBSTITUTE(実質収支比率等に係る経年分析!J$49,"▲","-")),2),NA())</f>
        <v>5.34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宅地造成事業特別会計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浄化槽事業特別会計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0.55000000000000004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介護保険（介護サービス事業勘定）特別会計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0.28999999999999998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0.14000000000000001</v>
      </c>
      <c r="H34" s="135">
        <f>IF(ROUND(VALUE(SUBSTITUTE(連結実質赤字比率に係る赤字・黒字の構成分析!I$36,"▲", "-")), 2) &lt; 0, ABS(ROUND(VALUE(SUBSTITUTE(連結実質赤字比率に係る赤字・黒字の構成分析!I$36,"▲", "-")), 2)), NA())</f>
        <v>0.31</v>
      </c>
      <c r="I34" s="135" t="e">
        <f>IF(ROUND(VALUE(SUBSTITUTE(連結実質赤字比率に係る赤字・黒字の構成分析!I$36,"▲", "-")), 2) &gt;= 0, ABS(ROUND(VALUE(SUBSTITUTE(連結実質赤字比率に係る赤字・黒字の構成分析!I$36,"▲", "-")), 2)), NA())</f>
        <v>#N/A</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0.89</v>
      </c>
    </row>
    <row r="35" spans="1:16">
      <c r="A35" s="135" t="str">
        <f>IF(連結実質赤字比率に係る赤字・黒字の構成分析!C$35="",NA(),連結実質赤字比率に係る赤字・黒字の構成分析!C$35)</f>
        <v>介護保険（保険事業勘定）特別会計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0.57999999999999996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9.6300000000000008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4.72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293</v>
      </c>
      <c r="E42" s="136"/>
      <c r="F42" s="136"/>
      <c r="G42" s="136">
        <f>'実質公債費比率（分子）の構造'!L$52</f>
        <v>358</v>
      </c>
      <c r="H42" s="136"/>
      <c r="I42" s="136"/>
      <c r="J42" s="136">
        <f>'実質公債費比率（分子）の構造'!M$52</f>
        <v>378</v>
      </c>
      <c r="K42" s="136"/>
      <c r="L42" s="136"/>
      <c r="M42" s="136">
        <f>'実質公債費比率（分子）の構造'!N$52</f>
        <v>409</v>
      </c>
      <c r="N42" s="136"/>
      <c r="O42" s="136"/>
      <c r="P42" s="136">
        <f>'実質公債費比率（分子）の構造'!O$52</f>
        <v>416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14</v>
      </c>
      <c r="C46" s="136"/>
      <c r="D46" s="136"/>
      <c r="E46" s="136">
        <f>'実質公債費比率（分子）の構造'!L$48</f>
        <v>16</v>
      </c>
      <c r="F46" s="136"/>
      <c r="G46" s="136"/>
      <c r="H46" s="136">
        <f>'実質公債費比率（分子）の構造'!M$48</f>
        <v>22</v>
      </c>
      <c r="I46" s="136"/>
      <c r="J46" s="136"/>
      <c r="K46" s="136">
        <f>'実質公債費比率（分子）の構造'!N$48</f>
        <v>29</v>
      </c>
      <c r="L46" s="136"/>
      <c r="M46" s="136"/>
      <c r="N46" s="136">
        <f>'実質公債費比率（分子）の構造'!O$48</f>
        <v>19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453</v>
      </c>
      <c r="C49" s="136"/>
      <c r="D49" s="136"/>
      <c r="E49" s="136">
        <f>'実質公債費比率（分子）の構造'!L$45</f>
        <v>544</v>
      </c>
      <c r="F49" s="136"/>
      <c r="G49" s="136"/>
      <c r="H49" s="136">
        <f>'実質公債費比率（分子）の構造'!M$45</f>
        <v>563</v>
      </c>
      <c r="I49" s="136"/>
      <c r="J49" s="136"/>
      <c r="K49" s="136">
        <f>'実質公債費比率（分子）の構造'!N$45</f>
        <v>598</v>
      </c>
      <c r="L49" s="136"/>
      <c r="M49" s="136"/>
      <c r="N49" s="136">
        <f>'実質公債費比率（分子）の構造'!O$45</f>
        <v>567</v>
      </c>
      <c r="O49" s="136"/>
      <c r="P49" s="136"/>
    </row>
    <row r="50" spans="1:16">
      <c r="A50" s="136" t="s">
        <v>59</v>
      </c>
      <c r="B50" s="136" t="e">
        <f>NA()</f>
        <v>#N/A</v>
      </c>
      <c r="C50" s="136">
        <f>IF(ISNUMBER('実質公債費比率（分子）の構造'!K$53),'実質公債費比率（分子）の構造'!K$53,NA())</f>
        <v>174</v>
      </c>
      <c r="D50" s="136" t="e">
        <f>NA()</f>
        <v>#N/A</v>
      </c>
      <c r="E50" s="136" t="e">
        <f>NA()</f>
        <v>#N/A</v>
      </c>
      <c r="F50" s="136">
        <f>IF(ISNUMBER('実質公債費比率（分子）の構造'!L$53),'実質公債費比率（分子）の構造'!L$53,NA())</f>
        <v>202</v>
      </c>
      <c r="G50" s="136" t="e">
        <f>NA()</f>
        <v>#N/A</v>
      </c>
      <c r="H50" s="136" t="e">
        <f>NA()</f>
        <v>#N/A</v>
      </c>
      <c r="I50" s="136">
        <f>IF(ISNUMBER('実質公債費比率（分子）の構造'!M$53),'実質公債費比率（分子）の構造'!M$53,NA())</f>
        <v>207</v>
      </c>
      <c r="J50" s="136" t="e">
        <f>NA()</f>
        <v>#N/A</v>
      </c>
      <c r="K50" s="136" t="e">
        <f>NA()</f>
        <v>#N/A</v>
      </c>
      <c r="L50" s="136">
        <f>IF(ISNUMBER('実質公債費比率（分子）の構造'!N$53),'実質公債費比率（分子）の構造'!N$53,NA())</f>
        <v>218</v>
      </c>
      <c r="M50" s="136" t="e">
        <f>NA()</f>
        <v>#N/A</v>
      </c>
      <c r="N50" s="136" t="e">
        <f>NA()</f>
        <v>#N/A</v>
      </c>
      <c r="O50" s="136">
        <f>IF(ISNUMBER('実質公債費比率（分子）の構造'!O$53),'実質公債費比率（分子）の構造'!O$53,NA())</f>
        <v>170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3549</v>
      </c>
      <c r="E56" s="135"/>
      <c r="F56" s="135"/>
      <c r="G56" s="135">
        <f>'将来負担比率（分子）の構造'!J$51</f>
        <v>3485</v>
      </c>
      <c r="H56" s="135"/>
      <c r="I56" s="135"/>
      <c r="J56" s="135">
        <f>'将来負担比率（分子）の構造'!K$51</f>
        <v>3304</v>
      </c>
      <c r="K56" s="135"/>
      <c r="L56" s="135"/>
      <c r="M56" s="135">
        <f>'将来負担比率（分子）の構造'!L$51</f>
        <v>3344</v>
      </c>
      <c r="N56" s="135"/>
      <c r="O56" s="135"/>
      <c r="P56" s="135">
        <f>'将来負担比率（分子）の構造'!M$51</f>
        <v>3176</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1665</v>
      </c>
      <c r="E58" s="135"/>
      <c r="F58" s="135"/>
      <c r="G58" s="135">
        <f>'将来負担比率（分子）の構造'!J$49</f>
        <v>1800</v>
      </c>
      <c r="H58" s="135"/>
      <c r="I58" s="135"/>
      <c r="J58" s="135">
        <f>'将来負担比率（分子）の構造'!K$49</f>
        <v>2116</v>
      </c>
      <c r="K58" s="135"/>
      <c r="L58" s="135"/>
      <c r="M58" s="135">
        <f>'将来負担比率（分子）の構造'!L$49</f>
        <v>2031</v>
      </c>
      <c r="N58" s="135"/>
      <c r="O58" s="135"/>
      <c r="P58" s="135">
        <f>'将来負担比率（分子）の構造'!M$49</f>
        <v>2135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t="str">
        <f>'将来負担比率（分子）の構造'!I$45</f>
        <v>-</v>
      </c>
      <c r="C62" s="135"/>
      <c r="D62" s="135"/>
      <c r="E62" s="135" t="str">
        <f>'将来負担比率（分子）の構造'!J$45</f>
        <v>-</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238</v>
      </c>
      <c r="C64" s="135"/>
      <c r="D64" s="135"/>
      <c r="E64" s="135">
        <f>'将来負担比率（分子）の構造'!J$43</f>
        <v>275</v>
      </c>
      <c r="F64" s="135"/>
      <c r="G64" s="135"/>
      <c r="H64" s="135">
        <f>'将来負担比率（分子）の構造'!K$43</f>
        <v>305</v>
      </c>
      <c r="I64" s="135"/>
      <c r="J64" s="135"/>
      <c r="K64" s="135">
        <f>'将来負担比率（分子）の構造'!L$43</f>
        <v>407</v>
      </c>
      <c r="L64" s="135"/>
      <c r="M64" s="135"/>
      <c r="N64" s="135">
        <f>'将来負担比率（分子）の構造'!M$43</f>
        <v>698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5246</v>
      </c>
      <c r="C66" s="135"/>
      <c r="D66" s="135"/>
      <c r="E66" s="135">
        <f>'将来負担比率（分子）の構造'!J$41</f>
        <v>5055</v>
      </c>
      <c r="F66" s="135"/>
      <c r="G66" s="135"/>
      <c r="H66" s="135">
        <f>'将来負担比率（分子）の構造'!K$41</f>
        <v>4856</v>
      </c>
      <c r="I66" s="135"/>
      <c r="J66" s="135"/>
      <c r="K66" s="135">
        <f>'将来負担比率（分子）の構造'!L$41</f>
        <v>4240</v>
      </c>
      <c r="L66" s="135"/>
      <c r="M66" s="135"/>
      <c r="N66" s="135">
        <f>'将来負担比率（分子）の構造'!M$41</f>
        <v>3653</v>
      </c>
      <c r="O66" s="135"/>
      <c r="P66" s="135"/>
    </row>
    <row r="67" spans="1:16">
      <c r="A67" s="135" t="s">
        <v>63</v>
      </c>
      <c r="B67" s="135" t="e">
        <f>NA()</f>
        <v>#N/A</v>
      </c>
      <c r="C67" s="135">
        <f>IF(ISNUMBER('将来負担比率（分子）の構造'!I$52), IF('将来負担比率（分子）の構造'!I$52 &lt; 0, 0, '将来負担比率（分子）の構造'!I$52), NA())</f>
        <v>271</v>
      </c>
      <c r="D67" s="135" t="e">
        <f>NA()</f>
        <v>#N/A</v>
      </c>
      <c r="E67" s="135" t="e">
        <f>NA()</f>
        <v>#N/A</v>
      </c>
      <c r="F67" s="135">
        <f>IF(ISNUMBER('将来負担比率（分子）の構造'!J$52), IF('将来負担比率（分子）の構造'!J$52 &lt; 0, 0, '将来負担比率（分子）の構造'!J$52), NA())</f>
        <v>44</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472191</v>
      </c>
      <c r="S5" s="581"/>
      <c r="T5" s="581"/>
      <c r="U5" s="581"/>
      <c r="V5" s="581"/>
      <c r="W5" s="581"/>
      <c r="X5" s="581"/>
      <c r="Y5" s="582"/>
      <c r="Z5" s="583">
        <v>10.1</v>
      </c>
      <c r="AA5" s="583"/>
      <c r="AB5" s="583"/>
      <c r="AC5" s="583"/>
      <c r="AD5" s="584">
        <v>472191</v>
      </c>
      <c r="AE5" s="584"/>
      <c r="AF5" s="584"/>
      <c r="AG5" s="584"/>
      <c r="AH5" s="584"/>
      <c r="AI5" s="584"/>
      <c r="AJ5" s="584"/>
      <c r="AK5" s="584"/>
      <c r="AL5" s="585">
        <v>25.1</v>
      </c>
      <c r="AM5" s="586"/>
      <c r="AN5" s="586"/>
      <c r="AO5" s="587"/>
      <c r="AP5" s="577" t="s">
        <v>208</v>
      </c>
      <c r="AQ5" s="578"/>
      <c r="AR5" s="578"/>
      <c r="AS5" s="578"/>
      <c r="AT5" s="578"/>
      <c r="AU5" s="578"/>
      <c r="AV5" s="578"/>
      <c r="AW5" s="578"/>
      <c r="AX5" s="578"/>
      <c r="AY5" s="578"/>
      <c r="AZ5" s="578"/>
      <c r="BA5" s="578"/>
      <c r="BB5" s="578"/>
      <c r="BC5" s="578"/>
      <c r="BD5" s="578"/>
      <c r="BE5" s="578"/>
      <c r="BF5" s="579"/>
      <c r="BG5" s="591">
        <v>472191</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7327</v>
      </c>
      <c r="S6" s="592"/>
      <c r="T6" s="592"/>
      <c r="U6" s="592"/>
      <c r="V6" s="592"/>
      <c r="W6" s="592"/>
      <c r="X6" s="592"/>
      <c r="Y6" s="593"/>
      <c r="Z6" s="594">
        <v>0.2</v>
      </c>
      <c r="AA6" s="594"/>
      <c r="AB6" s="594"/>
      <c r="AC6" s="594"/>
      <c r="AD6" s="595">
        <v>7327</v>
      </c>
      <c r="AE6" s="595"/>
      <c r="AF6" s="595"/>
      <c r="AG6" s="595"/>
      <c r="AH6" s="595"/>
      <c r="AI6" s="595"/>
      <c r="AJ6" s="595"/>
      <c r="AK6" s="595"/>
      <c r="AL6" s="596">
        <v>0.4</v>
      </c>
      <c r="AM6" s="597"/>
      <c r="AN6" s="597"/>
      <c r="AO6" s="598"/>
      <c r="AP6" s="588" t="s">
        <v>214</v>
      </c>
      <c r="AQ6" s="589"/>
      <c r="AR6" s="589"/>
      <c r="AS6" s="589"/>
      <c r="AT6" s="589"/>
      <c r="AU6" s="589"/>
      <c r="AV6" s="589"/>
      <c r="AW6" s="589"/>
      <c r="AX6" s="589"/>
      <c r="AY6" s="589"/>
      <c r="AZ6" s="589"/>
      <c r="BA6" s="589"/>
      <c r="BB6" s="589"/>
      <c r="BC6" s="589"/>
      <c r="BD6" s="589"/>
      <c r="BE6" s="589"/>
      <c r="BF6" s="590"/>
      <c r="BG6" s="591">
        <v>472191</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66610</v>
      </c>
      <c r="CS6" s="592"/>
      <c r="CT6" s="592"/>
      <c r="CU6" s="592"/>
      <c r="CV6" s="592"/>
      <c r="CW6" s="592"/>
      <c r="CX6" s="592"/>
      <c r="CY6" s="593"/>
      <c r="CZ6" s="594">
        <v>1.5</v>
      </c>
      <c r="DA6" s="594"/>
      <c r="DB6" s="594"/>
      <c r="DC6" s="594"/>
      <c r="DD6" s="600" t="s">
        <v>209</v>
      </c>
      <c r="DE6" s="592"/>
      <c r="DF6" s="592"/>
      <c r="DG6" s="592"/>
      <c r="DH6" s="592"/>
      <c r="DI6" s="592"/>
      <c r="DJ6" s="592"/>
      <c r="DK6" s="592"/>
      <c r="DL6" s="592"/>
      <c r="DM6" s="592"/>
      <c r="DN6" s="592"/>
      <c r="DO6" s="592"/>
      <c r="DP6" s="593"/>
      <c r="DQ6" s="600">
        <v>66610</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4462</v>
      </c>
      <c r="S7" s="592"/>
      <c r="T7" s="592"/>
      <c r="U7" s="592"/>
      <c r="V7" s="592"/>
      <c r="W7" s="592"/>
      <c r="X7" s="592"/>
      <c r="Y7" s="593"/>
      <c r="Z7" s="594">
        <v>0.1</v>
      </c>
      <c r="AA7" s="594"/>
      <c r="AB7" s="594"/>
      <c r="AC7" s="594"/>
      <c r="AD7" s="595">
        <v>4462</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286049</v>
      </c>
      <c r="BH7" s="592"/>
      <c r="BI7" s="592"/>
      <c r="BJ7" s="592"/>
      <c r="BK7" s="592"/>
      <c r="BL7" s="592"/>
      <c r="BM7" s="592"/>
      <c r="BN7" s="593"/>
      <c r="BO7" s="594">
        <v>60.6</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1227094</v>
      </c>
      <c r="CS7" s="592"/>
      <c r="CT7" s="592"/>
      <c r="CU7" s="592"/>
      <c r="CV7" s="592"/>
      <c r="CW7" s="592"/>
      <c r="CX7" s="592"/>
      <c r="CY7" s="593"/>
      <c r="CZ7" s="594">
        <v>26.8</v>
      </c>
      <c r="DA7" s="594"/>
      <c r="DB7" s="594"/>
      <c r="DC7" s="594"/>
      <c r="DD7" s="600">
        <v>78730</v>
      </c>
      <c r="DE7" s="592"/>
      <c r="DF7" s="592"/>
      <c r="DG7" s="592"/>
      <c r="DH7" s="592"/>
      <c r="DI7" s="592"/>
      <c r="DJ7" s="592"/>
      <c r="DK7" s="592"/>
      <c r="DL7" s="592"/>
      <c r="DM7" s="592"/>
      <c r="DN7" s="592"/>
      <c r="DO7" s="592"/>
      <c r="DP7" s="593"/>
      <c r="DQ7" s="600">
        <v>883509</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3051</v>
      </c>
      <c r="S8" s="592"/>
      <c r="T8" s="592"/>
      <c r="U8" s="592"/>
      <c r="V8" s="592"/>
      <c r="W8" s="592"/>
      <c r="X8" s="592"/>
      <c r="Y8" s="593"/>
      <c r="Z8" s="594">
        <v>0.1</v>
      </c>
      <c r="AA8" s="594"/>
      <c r="AB8" s="594"/>
      <c r="AC8" s="594"/>
      <c r="AD8" s="595">
        <v>3051</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5233</v>
      </c>
      <c r="BH8" s="592"/>
      <c r="BI8" s="592"/>
      <c r="BJ8" s="592"/>
      <c r="BK8" s="592"/>
      <c r="BL8" s="592"/>
      <c r="BM8" s="592"/>
      <c r="BN8" s="593"/>
      <c r="BO8" s="594">
        <v>1.1000000000000001</v>
      </c>
      <c r="BP8" s="594"/>
      <c r="BQ8" s="594"/>
      <c r="BR8" s="594"/>
      <c r="BS8" s="600" t="s">
        <v>113</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672408</v>
      </c>
      <c r="CS8" s="592"/>
      <c r="CT8" s="592"/>
      <c r="CU8" s="592"/>
      <c r="CV8" s="592"/>
      <c r="CW8" s="592"/>
      <c r="CX8" s="592"/>
      <c r="CY8" s="593"/>
      <c r="CZ8" s="594">
        <v>14.7</v>
      </c>
      <c r="DA8" s="594"/>
      <c r="DB8" s="594"/>
      <c r="DC8" s="594"/>
      <c r="DD8" s="600">
        <v>20415</v>
      </c>
      <c r="DE8" s="592"/>
      <c r="DF8" s="592"/>
      <c r="DG8" s="592"/>
      <c r="DH8" s="592"/>
      <c r="DI8" s="592"/>
      <c r="DJ8" s="592"/>
      <c r="DK8" s="592"/>
      <c r="DL8" s="592"/>
      <c r="DM8" s="592"/>
      <c r="DN8" s="592"/>
      <c r="DO8" s="592"/>
      <c r="DP8" s="593"/>
      <c r="DQ8" s="600">
        <v>401318</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3990</v>
      </c>
      <c r="S9" s="592"/>
      <c r="T9" s="592"/>
      <c r="U9" s="592"/>
      <c r="V9" s="592"/>
      <c r="W9" s="592"/>
      <c r="X9" s="592"/>
      <c r="Y9" s="593"/>
      <c r="Z9" s="594">
        <v>0.1</v>
      </c>
      <c r="AA9" s="594"/>
      <c r="AB9" s="594"/>
      <c r="AC9" s="594"/>
      <c r="AD9" s="595">
        <v>3990</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260723</v>
      </c>
      <c r="BH9" s="592"/>
      <c r="BI9" s="592"/>
      <c r="BJ9" s="592"/>
      <c r="BK9" s="592"/>
      <c r="BL9" s="592"/>
      <c r="BM9" s="592"/>
      <c r="BN9" s="593"/>
      <c r="BO9" s="594">
        <v>55.2</v>
      </c>
      <c r="BP9" s="594"/>
      <c r="BQ9" s="594"/>
      <c r="BR9" s="594"/>
      <c r="BS9" s="600" t="s">
        <v>113</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853438</v>
      </c>
      <c r="CS9" s="592"/>
      <c r="CT9" s="592"/>
      <c r="CU9" s="592"/>
      <c r="CV9" s="592"/>
      <c r="CW9" s="592"/>
      <c r="CX9" s="592"/>
      <c r="CY9" s="593"/>
      <c r="CZ9" s="594">
        <v>18.600000000000001</v>
      </c>
      <c r="DA9" s="594"/>
      <c r="DB9" s="594"/>
      <c r="DC9" s="594"/>
      <c r="DD9" s="600">
        <v>55527</v>
      </c>
      <c r="DE9" s="592"/>
      <c r="DF9" s="592"/>
      <c r="DG9" s="592"/>
      <c r="DH9" s="592"/>
      <c r="DI9" s="592"/>
      <c r="DJ9" s="592"/>
      <c r="DK9" s="592"/>
      <c r="DL9" s="592"/>
      <c r="DM9" s="592"/>
      <c r="DN9" s="592"/>
      <c r="DO9" s="592"/>
      <c r="DP9" s="593"/>
      <c r="DQ9" s="600">
        <v>247819</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34466</v>
      </c>
      <c r="S10" s="592"/>
      <c r="T10" s="592"/>
      <c r="U10" s="592"/>
      <c r="V10" s="592"/>
      <c r="W10" s="592"/>
      <c r="X10" s="592"/>
      <c r="Y10" s="593"/>
      <c r="Z10" s="594">
        <v>0.7</v>
      </c>
      <c r="AA10" s="594"/>
      <c r="AB10" s="594"/>
      <c r="AC10" s="594"/>
      <c r="AD10" s="595">
        <v>34466</v>
      </c>
      <c r="AE10" s="595"/>
      <c r="AF10" s="595"/>
      <c r="AG10" s="595"/>
      <c r="AH10" s="595"/>
      <c r="AI10" s="595"/>
      <c r="AJ10" s="595"/>
      <c r="AK10" s="595"/>
      <c r="AL10" s="596">
        <v>1.8</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10518</v>
      </c>
      <c r="BH10" s="592"/>
      <c r="BI10" s="592"/>
      <c r="BJ10" s="592"/>
      <c r="BK10" s="592"/>
      <c r="BL10" s="592"/>
      <c r="BM10" s="592"/>
      <c r="BN10" s="593"/>
      <c r="BO10" s="594">
        <v>2.2000000000000002</v>
      </c>
      <c r="BP10" s="594"/>
      <c r="BQ10" s="594"/>
      <c r="BR10" s="594"/>
      <c r="BS10" s="600" t="s">
        <v>113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t="s">
        <v>113</v>
      </c>
      <c r="CS10" s="592"/>
      <c r="CT10" s="592"/>
      <c r="CU10" s="592"/>
      <c r="CV10" s="592"/>
      <c r="CW10" s="592"/>
      <c r="CX10" s="592"/>
      <c r="CY10" s="593"/>
      <c r="CZ10" s="594" t="s">
        <v>113</v>
      </c>
      <c r="DA10" s="594"/>
      <c r="DB10" s="594"/>
      <c r="DC10" s="594"/>
      <c r="DD10" s="600" t="s">
        <v>113</v>
      </c>
      <c r="DE10" s="592"/>
      <c r="DF10" s="592"/>
      <c r="DG10" s="592"/>
      <c r="DH10" s="592"/>
      <c r="DI10" s="592"/>
      <c r="DJ10" s="592"/>
      <c r="DK10" s="592"/>
      <c r="DL10" s="592"/>
      <c r="DM10" s="592"/>
      <c r="DN10" s="592"/>
      <c r="DO10" s="592"/>
      <c r="DP10" s="593"/>
      <c r="DQ10" s="600" t="s">
        <v>113</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113</v>
      </c>
      <c r="S11" s="592"/>
      <c r="T11" s="592"/>
      <c r="U11" s="592"/>
      <c r="V11" s="592"/>
      <c r="W11" s="592"/>
      <c r="X11" s="592"/>
      <c r="Y11" s="593"/>
      <c r="Z11" s="594" t="s">
        <v>113</v>
      </c>
      <c r="AA11" s="594"/>
      <c r="AB11" s="594"/>
      <c r="AC11" s="594"/>
      <c r="AD11" s="595" t="s">
        <v>113</v>
      </c>
      <c r="AE11" s="595"/>
      <c r="AF11" s="595"/>
      <c r="AG11" s="595"/>
      <c r="AH11" s="595"/>
      <c r="AI11" s="595"/>
      <c r="AJ11" s="595"/>
      <c r="AK11" s="595"/>
      <c r="AL11" s="596" t="s">
        <v>113</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9575</v>
      </c>
      <c r="BH11" s="592"/>
      <c r="BI11" s="592"/>
      <c r="BJ11" s="592"/>
      <c r="BK11" s="592"/>
      <c r="BL11" s="592"/>
      <c r="BM11" s="592"/>
      <c r="BN11" s="593"/>
      <c r="BO11" s="594">
        <v>2</v>
      </c>
      <c r="BP11" s="594"/>
      <c r="BQ11" s="594"/>
      <c r="BR11" s="594"/>
      <c r="BS11" s="600" t="s">
        <v>113</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96368</v>
      </c>
      <c r="CS11" s="592"/>
      <c r="CT11" s="592"/>
      <c r="CU11" s="592"/>
      <c r="CV11" s="592"/>
      <c r="CW11" s="592"/>
      <c r="CX11" s="592"/>
      <c r="CY11" s="593"/>
      <c r="CZ11" s="594">
        <v>2.1</v>
      </c>
      <c r="DA11" s="594"/>
      <c r="DB11" s="594"/>
      <c r="DC11" s="594"/>
      <c r="DD11" s="600" t="s">
        <v>113</v>
      </c>
      <c r="DE11" s="592"/>
      <c r="DF11" s="592"/>
      <c r="DG11" s="592"/>
      <c r="DH11" s="592"/>
      <c r="DI11" s="592"/>
      <c r="DJ11" s="592"/>
      <c r="DK11" s="592"/>
      <c r="DL11" s="592"/>
      <c r="DM11" s="592"/>
      <c r="DN11" s="592"/>
      <c r="DO11" s="592"/>
      <c r="DP11" s="593"/>
      <c r="DQ11" s="600">
        <v>32367</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154348</v>
      </c>
      <c r="BH12" s="592"/>
      <c r="BI12" s="592"/>
      <c r="BJ12" s="592"/>
      <c r="BK12" s="592"/>
      <c r="BL12" s="592"/>
      <c r="BM12" s="592"/>
      <c r="BN12" s="593"/>
      <c r="BO12" s="594">
        <v>32.700000000000003</v>
      </c>
      <c r="BP12" s="594"/>
      <c r="BQ12" s="594"/>
      <c r="BR12" s="594"/>
      <c r="BS12" s="600" t="s">
        <v>113</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146229</v>
      </c>
      <c r="CS12" s="592"/>
      <c r="CT12" s="592"/>
      <c r="CU12" s="592"/>
      <c r="CV12" s="592"/>
      <c r="CW12" s="592"/>
      <c r="CX12" s="592"/>
      <c r="CY12" s="593"/>
      <c r="CZ12" s="594">
        <v>3.2</v>
      </c>
      <c r="DA12" s="594"/>
      <c r="DB12" s="594"/>
      <c r="DC12" s="594"/>
      <c r="DD12" s="600" t="s">
        <v>113</v>
      </c>
      <c r="DE12" s="592"/>
      <c r="DF12" s="592"/>
      <c r="DG12" s="592"/>
      <c r="DH12" s="592"/>
      <c r="DI12" s="592"/>
      <c r="DJ12" s="592"/>
      <c r="DK12" s="592"/>
      <c r="DL12" s="592"/>
      <c r="DM12" s="592"/>
      <c r="DN12" s="592"/>
      <c r="DO12" s="592"/>
      <c r="DP12" s="593"/>
      <c r="DQ12" s="600">
        <v>59726</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4554</v>
      </c>
      <c r="S13" s="592"/>
      <c r="T13" s="592"/>
      <c r="U13" s="592"/>
      <c r="V13" s="592"/>
      <c r="W13" s="592"/>
      <c r="X13" s="592"/>
      <c r="Y13" s="593"/>
      <c r="Z13" s="594">
        <v>0.1</v>
      </c>
      <c r="AA13" s="594"/>
      <c r="AB13" s="594"/>
      <c r="AC13" s="594"/>
      <c r="AD13" s="595">
        <v>4554</v>
      </c>
      <c r="AE13" s="595"/>
      <c r="AF13" s="595"/>
      <c r="AG13" s="595"/>
      <c r="AH13" s="595"/>
      <c r="AI13" s="595"/>
      <c r="AJ13" s="595"/>
      <c r="AK13" s="595"/>
      <c r="AL13" s="596">
        <v>0.2</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124042</v>
      </c>
      <c r="BH13" s="592"/>
      <c r="BI13" s="592"/>
      <c r="BJ13" s="592"/>
      <c r="BK13" s="592"/>
      <c r="BL13" s="592"/>
      <c r="BM13" s="592"/>
      <c r="BN13" s="593"/>
      <c r="BO13" s="594">
        <v>26.3</v>
      </c>
      <c r="BP13" s="594"/>
      <c r="BQ13" s="594"/>
      <c r="BR13" s="594"/>
      <c r="BS13" s="600" t="s">
        <v>113</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145039</v>
      </c>
      <c r="CS13" s="592"/>
      <c r="CT13" s="592"/>
      <c r="CU13" s="592"/>
      <c r="CV13" s="592"/>
      <c r="CW13" s="592"/>
      <c r="CX13" s="592"/>
      <c r="CY13" s="593"/>
      <c r="CZ13" s="594">
        <v>3.2</v>
      </c>
      <c r="DA13" s="594"/>
      <c r="DB13" s="594"/>
      <c r="DC13" s="594"/>
      <c r="DD13" s="600">
        <v>33614</v>
      </c>
      <c r="DE13" s="592"/>
      <c r="DF13" s="592"/>
      <c r="DG13" s="592"/>
      <c r="DH13" s="592"/>
      <c r="DI13" s="592"/>
      <c r="DJ13" s="592"/>
      <c r="DK13" s="592"/>
      <c r="DL13" s="592"/>
      <c r="DM13" s="592"/>
      <c r="DN13" s="592"/>
      <c r="DO13" s="592"/>
      <c r="DP13" s="593"/>
      <c r="DQ13" s="600">
        <v>92952</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5829</v>
      </c>
      <c r="BH14" s="592"/>
      <c r="BI14" s="592"/>
      <c r="BJ14" s="592"/>
      <c r="BK14" s="592"/>
      <c r="BL14" s="592"/>
      <c r="BM14" s="592"/>
      <c r="BN14" s="593"/>
      <c r="BO14" s="594">
        <v>1.2</v>
      </c>
      <c r="BP14" s="594"/>
      <c r="BQ14" s="594"/>
      <c r="BR14" s="594"/>
      <c r="BS14" s="600" t="s">
        <v>113</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362353</v>
      </c>
      <c r="CS14" s="592"/>
      <c r="CT14" s="592"/>
      <c r="CU14" s="592"/>
      <c r="CV14" s="592"/>
      <c r="CW14" s="592"/>
      <c r="CX14" s="592"/>
      <c r="CY14" s="593"/>
      <c r="CZ14" s="594">
        <v>7.9</v>
      </c>
      <c r="DA14" s="594"/>
      <c r="DB14" s="594"/>
      <c r="DC14" s="594"/>
      <c r="DD14" s="600">
        <v>329112</v>
      </c>
      <c r="DE14" s="592"/>
      <c r="DF14" s="592"/>
      <c r="DG14" s="592"/>
      <c r="DH14" s="592"/>
      <c r="DI14" s="592"/>
      <c r="DJ14" s="592"/>
      <c r="DK14" s="592"/>
      <c r="DL14" s="592"/>
      <c r="DM14" s="592"/>
      <c r="DN14" s="592"/>
      <c r="DO14" s="592"/>
      <c r="DP14" s="593"/>
      <c r="DQ14" s="600">
        <v>343582</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401</v>
      </c>
      <c r="S15" s="592"/>
      <c r="T15" s="592"/>
      <c r="U15" s="592"/>
      <c r="V15" s="592"/>
      <c r="W15" s="592"/>
      <c r="X15" s="592"/>
      <c r="Y15" s="593"/>
      <c r="Z15" s="594">
        <v>0</v>
      </c>
      <c r="AA15" s="594"/>
      <c r="AB15" s="594"/>
      <c r="AC15" s="594"/>
      <c r="AD15" s="595">
        <v>401</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25965</v>
      </c>
      <c r="BH15" s="592"/>
      <c r="BI15" s="592"/>
      <c r="BJ15" s="592"/>
      <c r="BK15" s="592"/>
      <c r="BL15" s="592"/>
      <c r="BM15" s="592"/>
      <c r="BN15" s="593"/>
      <c r="BO15" s="594">
        <v>5.5</v>
      </c>
      <c r="BP15" s="594"/>
      <c r="BQ15" s="594"/>
      <c r="BR15" s="594"/>
      <c r="BS15" s="600" t="s">
        <v>113</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265804</v>
      </c>
      <c r="CS15" s="592"/>
      <c r="CT15" s="592"/>
      <c r="CU15" s="592"/>
      <c r="CV15" s="592"/>
      <c r="CW15" s="592"/>
      <c r="CX15" s="592"/>
      <c r="CY15" s="593"/>
      <c r="CZ15" s="594">
        <v>5.8</v>
      </c>
      <c r="DA15" s="594"/>
      <c r="DB15" s="594"/>
      <c r="DC15" s="594"/>
      <c r="DD15" s="600">
        <v>67152</v>
      </c>
      <c r="DE15" s="592"/>
      <c r="DF15" s="592"/>
      <c r="DG15" s="592"/>
      <c r="DH15" s="592"/>
      <c r="DI15" s="592"/>
      <c r="DJ15" s="592"/>
      <c r="DK15" s="592"/>
      <c r="DL15" s="592"/>
      <c r="DM15" s="592"/>
      <c r="DN15" s="592"/>
      <c r="DO15" s="592"/>
      <c r="DP15" s="593"/>
      <c r="DQ15" s="600">
        <v>120068</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1448592</v>
      </c>
      <c r="S16" s="592"/>
      <c r="T16" s="592"/>
      <c r="U16" s="592"/>
      <c r="V16" s="592"/>
      <c r="W16" s="592"/>
      <c r="X16" s="592"/>
      <c r="Y16" s="593"/>
      <c r="Z16" s="594">
        <v>31</v>
      </c>
      <c r="AA16" s="594"/>
      <c r="AB16" s="594"/>
      <c r="AC16" s="594"/>
      <c r="AD16" s="595">
        <v>1206815</v>
      </c>
      <c r="AE16" s="595"/>
      <c r="AF16" s="595"/>
      <c r="AG16" s="595"/>
      <c r="AH16" s="595"/>
      <c r="AI16" s="595"/>
      <c r="AJ16" s="595"/>
      <c r="AK16" s="595"/>
      <c r="AL16" s="596">
        <v>64.099999999999994</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113</v>
      </c>
      <c r="CS16" s="592"/>
      <c r="CT16" s="592"/>
      <c r="CU16" s="592"/>
      <c r="CV16" s="592"/>
      <c r="CW16" s="592"/>
      <c r="CX16" s="592"/>
      <c r="CY16" s="593"/>
      <c r="CZ16" s="594" t="s">
        <v>113</v>
      </c>
      <c r="DA16" s="594"/>
      <c r="DB16" s="594"/>
      <c r="DC16" s="594"/>
      <c r="DD16" s="600" t="s">
        <v>113</v>
      </c>
      <c r="DE16" s="592"/>
      <c r="DF16" s="592"/>
      <c r="DG16" s="592"/>
      <c r="DH16" s="592"/>
      <c r="DI16" s="592"/>
      <c r="DJ16" s="592"/>
      <c r="DK16" s="592"/>
      <c r="DL16" s="592"/>
      <c r="DM16" s="592"/>
      <c r="DN16" s="592"/>
      <c r="DO16" s="592"/>
      <c r="DP16" s="593"/>
      <c r="DQ16" s="600" t="s">
        <v>113</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1206815</v>
      </c>
      <c r="S17" s="592"/>
      <c r="T17" s="592"/>
      <c r="U17" s="592"/>
      <c r="V17" s="592"/>
      <c r="W17" s="592"/>
      <c r="X17" s="592"/>
      <c r="Y17" s="593"/>
      <c r="Z17" s="594">
        <v>25.8</v>
      </c>
      <c r="AA17" s="594"/>
      <c r="AB17" s="594"/>
      <c r="AC17" s="594"/>
      <c r="AD17" s="595">
        <v>1206815</v>
      </c>
      <c r="AE17" s="595"/>
      <c r="AF17" s="595"/>
      <c r="AG17" s="595"/>
      <c r="AH17" s="595"/>
      <c r="AI17" s="595"/>
      <c r="AJ17" s="595"/>
      <c r="AK17" s="595"/>
      <c r="AL17" s="596">
        <v>64.099999999999994</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746721</v>
      </c>
      <c r="CS17" s="592"/>
      <c r="CT17" s="592"/>
      <c r="CU17" s="592"/>
      <c r="CV17" s="592"/>
      <c r="CW17" s="592"/>
      <c r="CX17" s="592"/>
      <c r="CY17" s="593"/>
      <c r="CZ17" s="594">
        <v>16.3</v>
      </c>
      <c r="DA17" s="594"/>
      <c r="DB17" s="594"/>
      <c r="DC17" s="594"/>
      <c r="DD17" s="600" t="s">
        <v>113</v>
      </c>
      <c r="DE17" s="592"/>
      <c r="DF17" s="592"/>
      <c r="DG17" s="592"/>
      <c r="DH17" s="592"/>
      <c r="DI17" s="592"/>
      <c r="DJ17" s="592"/>
      <c r="DK17" s="592"/>
      <c r="DL17" s="592"/>
      <c r="DM17" s="592"/>
      <c r="DN17" s="592"/>
      <c r="DO17" s="592"/>
      <c r="DP17" s="593"/>
      <c r="DQ17" s="600">
        <v>746721</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241760</v>
      </c>
      <c r="S18" s="592"/>
      <c r="T18" s="592"/>
      <c r="U18" s="592"/>
      <c r="V18" s="592"/>
      <c r="W18" s="592"/>
      <c r="X18" s="592"/>
      <c r="Y18" s="593"/>
      <c r="Z18" s="594">
        <v>5.2</v>
      </c>
      <c r="AA18" s="594"/>
      <c r="AB18" s="594"/>
      <c r="AC18" s="594"/>
      <c r="AD18" s="595" t="s">
        <v>113</v>
      </c>
      <c r="AE18" s="595"/>
      <c r="AF18" s="595"/>
      <c r="AG18" s="595"/>
      <c r="AH18" s="595"/>
      <c r="AI18" s="595"/>
      <c r="AJ18" s="595"/>
      <c r="AK18" s="595"/>
      <c r="AL18" s="596" t="s">
        <v>113</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17</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113</v>
      </c>
      <c r="BH19" s="592"/>
      <c r="BI19" s="592"/>
      <c r="BJ19" s="592"/>
      <c r="BK19" s="592"/>
      <c r="BL19" s="592"/>
      <c r="BM19" s="592"/>
      <c r="BN19" s="593"/>
      <c r="BO19" s="594" t="s">
        <v>113</v>
      </c>
      <c r="BP19" s="594"/>
      <c r="BQ19" s="594"/>
      <c r="BR19" s="594"/>
      <c r="BS19" s="600" t="s">
        <v>113</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1979034</v>
      </c>
      <c r="S20" s="592"/>
      <c r="T20" s="592"/>
      <c r="U20" s="592"/>
      <c r="V20" s="592"/>
      <c r="W20" s="592"/>
      <c r="X20" s="592"/>
      <c r="Y20" s="593"/>
      <c r="Z20" s="594">
        <v>42.4</v>
      </c>
      <c r="AA20" s="594"/>
      <c r="AB20" s="594"/>
      <c r="AC20" s="594"/>
      <c r="AD20" s="595">
        <v>1737257</v>
      </c>
      <c r="AE20" s="595"/>
      <c r="AF20" s="595"/>
      <c r="AG20" s="595"/>
      <c r="AH20" s="595"/>
      <c r="AI20" s="595"/>
      <c r="AJ20" s="595"/>
      <c r="AK20" s="595"/>
      <c r="AL20" s="596">
        <v>92.3</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113</v>
      </c>
      <c r="BH20" s="592"/>
      <c r="BI20" s="592"/>
      <c r="BJ20" s="592"/>
      <c r="BK20" s="592"/>
      <c r="BL20" s="592"/>
      <c r="BM20" s="592"/>
      <c r="BN20" s="593"/>
      <c r="BO20" s="594" t="s">
        <v>113</v>
      </c>
      <c r="BP20" s="594"/>
      <c r="BQ20" s="594"/>
      <c r="BR20" s="594"/>
      <c r="BS20" s="600" t="s">
        <v>113</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4582064</v>
      </c>
      <c r="CS20" s="592"/>
      <c r="CT20" s="592"/>
      <c r="CU20" s="592"/>
      <c r="CV20" s="592"/>
      <c r="CW20" s="592"/>
      <c r="CX20" s="592"/>
      <c r="CY20" s="593"/>
      <c r="CZ20" s="594">
        <v>100</v>
      </c>
      <c r="DA20" s="594"/>
      <c r="DB20" s="594"/>
      <c r="DC20" s="594"/>
      <c r="DD20" s="600">
        <v>584550</v>
      </c>
      <c r="DE20" s="592"/>
      <c r="DF20" s="592"/>
      <c r="DG20" s="592"/>
      <c r="DH20" s="592"/>
      <c r="DI20" s="592"/>
      <c r="DJ20" s="592"/>
      <c r="DK20" s="592"/>
      <c r="DL20" s="592"/>
      <c r="DM20" s="592"/>
      <c r="DN20" s="592"/>
      <c r="DO20" s="592"/>
      <c r="DP20" s="593"/>
      <c r="DQ20" s="600">
        <v>2994672</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t="s">
        <v>113</v>
      </c>
      <c r="S21" s="592"/>
      <c r="T21" s="592"/>
      <c r="U21" s="592"/>
      <c r="V21" s="592"/>
      <c r="W21" s="592"/>
      <c r="X21" s="592"/>
      <c r="Y21" s="593"/>
      <c r="Z21" s="594" t="s">
        <v>113</v>
      </c>
      <c r="AA21" s="594"/>
      <c r="AB21" s="594"/>
      <c r="AC21" s="594"/>
      <c r="AD21" s="595" t="s">
        <v>113</v>
      </c>
      <c r="AE21" s="595"/>
      <c r="AF21" s="595"/>
      <c r="AG21" s="595"/>
      <c r="AH21" s="595"/>
      <c r="AI21" s="595"/>
      <c r="AJ21" s="595"/>
      <c r="AK21" s="595"/>
      <c r="AL21" s="596" t="s">
        <v>113</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113</v>
      </c>
      <c r="BH21" s="592"/>
      <c r="BI21" s="592"/>
      <c r="BJ21" s="592"/>
      <c r="BK21" s="592"/>
      <c r="BL21" s="592"/>
      <c r="BM21" s="592"/>
      <c r="BN21" s="593"/>
      <c r="BO21" s="594" t="s">
        <v>113</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34</v>
      </c>
      <c r="S22" s="592"/>
      <c r="T22" s="592"/>
      <c r="U22" s="592"/>
      <c r="V22" s="592"/>
      <c r="W22" s="592"/>
      <c r="X22" s="592"/>
      <c r="Y22" s="593"/>
      <c r="Z22" s="594">
        <v>0</v>
      </c>
      <c r="AA22" s="594"/>
      <c r="AB22" s="594"/>
      <c r="AC22" s="594"/>
      <c r="AD22" s="595" t="s">
        <v>113</v>
      </c>
      <c r="AE22" s="595"/>
      <c r="AF22" s="595"/>
      <c r="AG22" s="595"/>
      <c r="AH22" s="595"/>
      <c r="AI22" s="595"/>
      <c r="AJ22" s="595"/>
      <c r="AK22" s="595"/>
      <c r="AL22" s="596" t="s">
        <v>113</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291555</v>
      </c>
      <c r="S23" s="592"/>
      <c r="T23" s="592"/>
      <c r="U23" s="592"/>
      <c r="V23" s="592"/>
      <c r="W23" s="592"/>
      <c r="X23" s="592"/>
      <c r="Y23" s="593"/>
      <c r="Z23" s="594">
        <v>6.2</v>
      </c>
      <c r="AA23" s="594"/>
      <c r="AB23" s="594"/>
      <c r="AC23" s="594"/>
      <c r="AD23" s="595">
        <v>1149</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14422</v>
      </c>
      <c r="S24" s="592"/>
      <c r="T24" s="592"/>
      <c r="U24" s="592"/>
      <c r="V24" s="592"/>
      <c r="W24" s="592"/>
      <c r="X24" s="592"/>
      <c r="Y24" s="593"/>
      <c r="Z24" s="594">
        <v>0.3</v>
      </c>
      <c r="AA24" s="594"/>
      <c r="AB24" s="594"/>
      <c r="AC24" s="594"/>
      <c r="AD24" s="595" t="s">
        <v>113</v>
      </c>
      <c r="AE24" s="595"/>
      <c r="AF24" s="595"/>
      <c r="AG24" s="595"/>
      <c r="AH24" s="595"/>
      <c r="AI24" s="595"/>
      <c r="AJ24" s="595"/>
      <c r="AK24" s="595"/>
      <c r="AL24" s="596" t="s">
        <v>113</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1768756</v>
      </c>
      <c r="CS24" s="581"/>
      <c r="CT24" s="581"/>
      <c r="CU24" s="581"/>
      <c r="CV24" s="581"/>
      <c r="CW24" s="581"/>
      <c r="CX24" s="581"/>
      <c r="CY24" s="582"/>
      <c r="CZ24" s="618">
        <v>38.6</v>
      </c>
      <c r="DA24" s="619"/>
      <c r="DB24" s="619"/>
      <c r="DC24" s="620"/>
      <c r="DD24" s="617">
        <v>1459041</v>
      </c>
      <c r="DE24" s="581"/>
      <c r="DF24" s="581"/>
      <c r="DG24" s="581"/>
      <c r="DH24" s="581"/>
      <c r="DI24" s="581"/>
      <c r="DJ24" s="581"/>
      <c r="DK24" s="582"/>
      <c r="DL24" s="617">
        <v>1272558</v>
      </c>
      <c r="DM24" s="581"/>
      <c r="DN24" s="581"/>
      <c r="DO24" s="581"/>
      <c r="DP24" s="581"/>
      <c r="DQ24" s="581"/>
      <c r="DR24" s="581"/>
      <c r="DS24" s="581"/>
      <c r="DT24" s="581"/>
      <c r="DU24" s="581"/>
      <c r="DV24" s="582"/>
      <c r="DW24" s="585">
        <v>63.9</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581324</v>
      </c>
      <c r="S25" s="592"/>
      <c r="T25" s="592"/>
      <c r="U25" s="592"/>
      <c r="V25" s="592"/>
      <c r="W25" s="592"/>
      <c r="X25" s="592"/>
      <c r="Y25" s="593"/>
      <c r="Z25" s="594">
        <v>12.4</v>
      </c>
      <c r="AA25" s="594"/>
      <c r="AB25" s="594"/>
      <c r="AC25" s="594"/>
      <c r="AD25" s="595" t="s">
        <v>113</v>
      </c>
      <c r="AE25" s="595"/>
      <c r="AF25" s="595"/>
      <c r="AG25" s="595"/>
      <c r="AH25" s="595"/>
      <c r="AI25" s="595"/>
      <c r="AJ25" s="595"/>
      <c r="AK25" s="595"/>
      <c r="AL25" s="596" t="s">
        <v>113</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942513</v>
      </c>
      <c r="CS25" s="623"/>
      <c r="CT25" s="623"/>
      <c r="CU25" s="623"/>
      <c r="CV25" s="623"/>
      <c r="CW25" s="623"/>
      <c r="CX25" s="623"/>
      <c r="CY25" s="624"/>
      <c r="CZ25" s="625">
        <v>20.6</v>
      </c>
      <c r="DA25" s="626"/>
      <c r="DB25" s="626"/>
      <c r="DC25" s="627"/>
      <c r="DD25" s="600">
        <v>693710</v>
      </c>
      <c r="DE25" s="623"/>
      <c r="DF25" s="623"/>
      <c r="DG25" s="623"/>
      <c r="DH25" s="623"/>
      <c r="DI25" s="623"/>
      <c r="DJ25" s="623"/>
      <c r="DK25" s="624"/>
      <c r="DL25" s="600">
        <v>692545</v>
      </c>
      <c r="DM25" s="623"/>
      <c r="DN25" s="623"/>
      <c r="DO25" s="623"/>
      <c r="DP25" s="623"/>
      <c r="DQ25" s="623"/>
      <c r="DR25" s="623"/>
      <c r="DS25" s="623"/>
      <c r="DT25" s="623"/>
      <c r="DU25" s="623"/>
      <c r="DV25" s="624"/>
      <c r="DW25" s="596">
        <v>34.799999999999997</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v>129669</v>
      </c>
      <c r="S26" s="592"/>
      <c r="T26" s="592"/>
      <c r="U26" s="592"/>
      <c r="V26" s="592"/>
      <c r="W26" s="592"/>
      <c r="X26" s="592"/>
      <c r="Y26" s="593"/>
      <c r="Z26" s="594">
        <v>2.8</v>
      </c>
      <c r="AA26" s="594"/>
      <c r="AB26" s="594"/>
      <c r="AC26" s="594"/>
      <c r="AD26" s="595">
        <v>129669</v>
      </c>
      <c r="AE26" s="595"/>
      <c r="AF26" s="595"/>
      <c r="AG26" s="595"/>
      <c r="AH26" s="595"/>
      <c r="AI26" s="595"/>
      <c r="AJ26" s="595"/>
      <c r="AK26" s="595"/>
      <c r="AL26" s="596">
        <v>6.9</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634583</v>
      </c>
      <c r="CS26" s="592"/>
      <c r="CT26" s="592"/>
      <c r="CU26" s="592"/>
      <c r="CV26" s="592"/>
      <c r="CW26" s="592"/>
      <c r="CX26" s="592"/>
      <c r="CY26" s="593"/>
      <c r="CZ26" s="625">
        <v>13.8</v>
      </c>
      <c r="DA26" s="626"/>
      <c r="DB26" s="626"/>
      <c r="DC26" s="627"/>
      <c r="DD26" s="600">
        <v>428697</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963688</v>
      </c>
      <c r="S27" s="592"/>
      <c r="T27" s="592"/>
      <c r="U27" s="592"/>
      <c r="V27" s="592"/>
      <c r="W27" s="592"/>
      <c r="X27" s="592"/>
      <c r="Y27" s="593"/>
      <c r="Z27" s="594">
        <v>20.6</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472191</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85516</v>
      </c>
      <c r="CS27" s="623"/>
      <c r="CT27" s="623"/>
      <c r="CU27" s="623"/>
      <c r="CV27" s="623"/>
      <c r="CW27" s="623"/>
      <c r="CX27" s="623"/>
      <c r="CY27" s="624"/>
      <c r="CZ27" s="625">
        <v>1.9</v>
      </c>
      <c r="DA27" s="626"/>
      <c r="DB27" s="626"/>
      <c r="DC27" s="627"/>
      <c r="DD27" s="600">
        <v>24604</v>
      </c>
      <c r="DE27" s="623"/>
      <c r="DF27" s="623"/>
      <c r="DG27" s="623"/>
      <c r="DH27" s="623"/>
      <c r="DI27" s="623"/>
      <c r="DJ27" s="623"/>
      <c r="DK27" s="624"/>
      <c r="DL27" s="600">
        <v>24604</v>
      </c>
      <c r="DM27" s="623"/>
      <c r="DN27" s="623"/>
      <c r="DO27" s="623"/>
      <c r="DP27" s="623"/>
      <c r="DQ27" s="623"/>
      <c r="DR27" s="623"/>
      <c r="DS27" s="623"/>
      <c r="DT27" s="623"/>
      <c r="DU27" s="623"/>
      <c r="DV27" s="624"/>
      <c r="DW27" s="596">
        <v>1.2</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101549</v>
      </c>
      <c r="S28" s="592"/>
      <c r="T28" s="592"/>
      <c r="U28" s="592"/>
      <c r="V28" s="592"/>
      <c r="W28" s="592"/>
      <c r="X28" s="592"/>
      <c r="Y28" s="593"/>
      <c r="Z28" s="594">
        <v>2.2000000000000002</v>
      </c>
      <c r="AA28" s="594"/>
      <c r="AB28" s="594"/>
      <c r="AC28" s="594"/>
      <c r="AD28" s="595">
        <v>14081</v>
      </c>
      <c r="AE28" s="595"/>
      <c r="AF28" s="595"/>
      <c r="AG28" s="595"/>
      <c r="AH28" s="595"/>
      <c r="AI28" s="595"/>
      <c r="AJ28" s="595"/>
      <c r="AK28" s="595"/>
      <c r="AL28" s="596">
        <v>0.7</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740727</v>
      </c>
      <c r="CS28" s="592"/>
      <c r="CT28" s="592"/>
      <c r="CU28" s="592"/>
      <c r="CV28" s="592"/>
      <c r="CW28" s="592"/>
      <c r="CX28" s="592"/>
      <c r="CY28" s="593"/>
      <c r="CZ28" s="625">
        <v>16.2</v>
      </c>
      <c r="DA28" s="626"/>
      <c r="DB28" s="626"/>
      <c r="DC28" s="627"/>
      <c r="DD28" s="600">
        <v>740727</v>
      </c>
      <c r="DE28" s="592"/>
      <c r="DF28" s="592"/>
      <c r="DG28" s="592"/>
      <c r="DH28" s="592"/>
      <c r="DI28" s="592"/>
      <c r="DJ28" s="592"/>
      <c r="DK28" s="593"/>
      <c r="DL28" s="600">
        <v>555409</v>
      </c>
      <c r="DM28" s="592"/>
      <c r="DN28" s="592"/>
      <c r="DO28" s="592"/>
      <c r="DP28" s="592"/>
      <c r="DQ28" s="592"/>
      <c r="DR28" s="592"/>
      <c r="DS28" s="592"/>
      <c r="DT28" s="592"/>
      <c r="DU28" s="592"/>
      <c r="DV28" s="593"/>
      <c r="DW28" s="596">
        <v>27.9</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509</v>
      </c>
      <c r="S29" s="592"/>
      <c r="T29" s="592"/>
      <c r="U29" s="592"/>
      <c r="V29" s="592"/>
      <c r="W29" s="592"/>
      <c r="X29" s="592"/>
      <c r="Y29" s="593"/>
      <c r="Z29" s="594">
        <v>0</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740727</v>
      </c>
      <c r="CS29" s="623"/>
      <c r="CT29" s="623"/>
      <c r="CU29" s="623"/>
      <c r="CV29" s="623"/>
      <c r="CW29" s="623"/>
      <c r="CX29" s="623"/>
      <c r="CY29" s="624"/>
      <c r="CZ29" s="625">
        <v>16.2</v>
      </c>
      <c r="DA29" s="626"/>
      <c r="DB29" s="626"/>
      <c r="DC29" s="627"/>
      <c r="DD29" s="600">
        <v>740727</v>
      </c>
      <c r="DE29" s="623"/>
      <c r="DF29" s="623"/>
      <c r="DG29" s="623"/>
      <c r="DH29" s="623"/>
      <c r="DI29" s="623"/>
      <c r="DJ29" s="623"/>
      <c r="DK29" s="624"/>
      <c r="DL29" s="600">
        <v>555409</v>
      </c>
      <c r="DM29" s="623"/>
      <c r="DN29" s="623"/>
      <c r="DO29" s="623"/>
      <c r="DP29" s="623"/>
      <c r="DQ29" s="623"/>
      <c r="DR29" s="623"/>
      <c r="DS29" s="623"/>
      <c r="DT29" s="623"/>
      <c r="DU29" s="623"/>
      <c r="DV29" s="624"/>
      <c r="DW29" s="596">
        <v>27.9</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259581</v>
      </c>
      <c r="S30" s="592"/>
      <c r="T30" s="592"/>
      <c r="U30" s="592"/>
      <c r="V30" s="592"/>
      <c r="W30" s="592"/>
      <c r="X30" s="592"/>
      <c r="Y30" s="593"/>
      <c r="Z30" s="594">
        <v>5.6</v>
      </c>
      <c r="AA30" s="594"/>
      <c r="AB30" s="594"/>
      <c r="AC30" s="594"/>
      <c r="AD30" s="595" t="s">
        <v>113</v>
      </c>
      <c r="AE30" s="595"/>
      <c r="AF30" s="595"/>
      <c r="AG30" s="595"/>
      <c r="AH30" s="595"/>
      <c r="AI30" s="595"/>
      <c r="AJ30" s="595"/>
      <c r="AK30" s="595"/>
      <c r="AL30" s="596" t="s">
        <v>113</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99.5</v>
      </c>
      <c r="BH30" s="650"/>
      <c r="BI30" s="650"/>
      <c r="BJ30" s="650"/>
      <c r="BK30" s="650"/>
      <c r="BL30" s="650"/>
      <c r="BM30" s="586">
        <v>98.9</v>
      </c>
      <c r="BN30" s="650"/>
      <c r="BO30" s="650"/>
      <c r="BP30" s="650"/>
      <c r="BQ30" s="651"/>
      <c r="BR30" s="649">
        <v>99.4</v>
      </c>
      <c r="BS30" s="650"/>
      <c r="BT30" s="650"/>
      <c r="BU30" s="650"/>
      <c r="BV30" s="650"/>
      <c r="BW30" s="650"/>
      <c r="BX30" s="586">
        <v>98.7</v>
      </c>
      <c r="BY30" s="650"/>
      <c r="BZ30" s="650"/>
      <c r="CA30" s="650"/>
      <c r="CB30" s="651"/>
      <c r="CD30" s="654"/>
      <c r="CE30" s="655"/>
      <c r="CF30" s="605" t="s">
        <v>292</v>
      </c>
      <c r="CG30" s="606"/>
      <c r="CH30" s="606"/>
      <c r="CI30" s="606"/>
      <c r="CJ30" s="606"/>
      <c r="CK30" s="606"/>
      <c r="CL30" s="606"/>
      <c r="CM30" s="606"/>
      <c r="CN30" s="606"/>
      <c r="CO30" s="606"/>
      <c r="CP30" s="606"/>
      <c r="CQ30" s="607"/>
      <c r="CR30" s="591">
        <v>683630</v>
      </c>
      <c r="CS30" s="592"/>
      <c r="CT30" s="592"/>
      <c r="CU30" s="592"/>
      <c r="CV30" s="592"/>
      <c r="CW30" s="592"/>
      <c r="CX30" s="592"/>
      <c r="CY30" s="593"/>
      <c r="CZ30" s="625">
        <v>14.9</v>
      </c>
      <c r="DA30" s="626"/>
      <c r="DB30" s="626"/>
      <c r="DC30" s="627"/>
      <c r="DD30" s="600">
        <v>683630</v>
      </c>
      <c r="DE30" s="592"/>
      <c r="DF30" s="592"/>
      <c r="DG30" s="592"/>
      <c r="DH30" s="592"/>
      <c r="DI30" s="592"/>
      <c r="DJ30" s="592"/>
      <c r="DK30" s="593"/>
      <c r="DL30" s="600">
        <v>498312</v>
      </c>
      <c r="DM30" s="592"/>
      <c r="DN30" s="592"/>
      <c r="DO30" s="592"/>
      <c r="DP30" s="592"/>
      <c r="DQ30" s="592"/>
      <c r="DR30" s="592"/>
      <c r="DS30" s="592"/>
      <c r="DT30" s="592"/>
      <c r="DU30" s="592"/>
      <c r="DV30" s="593"/>
      <c r="DW30" s="596">
        <v>25</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184029</v>
      </c>
      <c r="S31" s="592"/>
      <c r="T31" s="592"/>
      <c r="U31" s="592"/>
      <c r="V31" s="592"/>
      <c r="W31" s="592"/>
      <c r="X31" s="592"/>
      <c r="Y31" s="593"/>
      <c r="Z31" s="594">
        <v>3.9</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99.3</v>
      </c>
      <c r="BH31" s="623"/>
      <c r="BI31" s="623"/>
      <c r="BJ31" s="623"/>
      <c r="BK31" s="623"/>
      <c r="BL31" s="623"/>
      <c r="BM31" s="597">
        <v>98.8</v>
      </c>
      <c r="BN31" s="647"/>
      <c r="BO31" s="647"/>
      <c r="BP31" s="647"/>
      <c r="BQ31" s="648"/>
      <c r="BR31" s="646">
        <v>99.4</v>
      </c>
      <c r="BS31" s="623"/>
      <c r="BT31" s="623"/>
      <c r="BU31" s="623"/>
      <c r="BV31" s="623"/>
      <c r="BW31" s="623"/>
      <c r="BX31" s="597">
        <v>98.6</v>
      </c>
      <c r="BY31" s="647"/>
      <c r="BZ31" s="647"/>
      <c r="CA31" s="647"/>
      <c r="CB31" s="648"/>
      <c r="CD31" s="654"/>
      <c r="CE31" s="655"/>
      <c r="CF31" s="605" t="s">
        <v>296</v>
      </c>
      <c r="CG31" s="606"/>
      <c r="CH31" s="606"/>
      <c r="CI31" s="606"/>
      <c r="CJ31" s="606"/>
      <c r="CK31" s="606"/>
      <c r="CL31" s="606"/>
      <c r="CM31" s="606"/>
      <c r="CN31" s="606"/>
      <c r="CO31" s="606"/>
      <c r="CP31" s="606"/>
      <c r="CQ31" s="607"/>
      <c r="CR31" s="591">
        <v>57097</v>
      </c>
      <c r="CS31" s="623"/>
      <c r="CT31" s="623"/>
      <c r="CU31" s="623"/>
      <c r="CV31" s="623"/>
      <c r="CW31" s="623"/>
      <c r="CX31" s="623"/>
      <c r="CY31" s="624"/>
      <c r="CZ31" s="625">
        <v>1.2</v>
      </c>
      <c r="DA31" s="626"/>
      <c r="DB31" s="626"/>
      <c r="DC31" s="627"/>
      <c r="DD31" s="600">
        <v>57097</v>
      </c>
      <c r="DE31" s="623"/>
      <c r="DF31" s="623"/>
      <c r="DG31" s="623"/>
      <c r="DH31" s="623"/>
      <c r="DI31" s="623"/>
      <c r="DJ31" s="623"/>
      <c r="DK31" s="624"/>
      <c r="DL31" s="600">
        <v>57097</v>
      </c>
      <c r="DM31" s="623"/>
      <c r="DN31" s="623"/>
      <c r="DO31" s="623"/>
      <c r="DP31" s="623"/>
      <c r="DQ31" s="623"/>
      <c r="DR31" s="623"/>
      <c r="DS31" s="623"/>
      <c r="DT31" s="623"/>
      <c r="DU31" s="623"/>
      <c r="DV31" s="624"/>
      <c r="DW31" s="596">
        <v>2.9</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57559</v>
      </c>
      <c r="S32" s="592"/>
      <c r="T32" s="592"/>
      <c r="U32" s="592"/>
      <c r="V32" s="592"/>
      <c r="W32" s="592"/>
      <c r="X32" s="592"/>
      <c r="Y32" s="593"/>
      <c r="Z32" s="594">
        <v>1.2</v>
      </c>
      <c r="AA32" s="594"/>
      <c r="AB32" s="594"/>
      <c r="AC32" s="594"/>
      <c r="AD32" s="595">
        <v>124</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99.7</v>
      </c>
      <c r="BH32" s="659"/>
      <c r="BI32" s="659"/>
      <c r="BJ32" s="659"/>
      <c r="BK32" s="659"/>
      <c r="BL32" s="659"/>
      <c r="BM32" s="660">
        <v>98.7</v>
      </c>
      <c r="BN32" s="659"/>
      <c r="BO32" s="659"/>
      <c r="BP32" s="659"/>
      <c r="BQ32" s="661"/>
      <c r="BR32" s="658">
        <v>99.1</v>
      </c>
      <c r="BS32" s="659"/>
      <c r="BT32" s="659"/>
      <c r="BU32" s="659"/>
      <c r="BV32" s="659"/>
      <c r="BW32" s="659"/>
      <c r="BX32" s="660">
        <v>98.3</v>
      </c>
      <c r="BY32" s="659"/>
      <c r="BZ32" s="659"/>
      <c r="CA32" s="659"/>
      <c r="CB32" s="661"/>
      <c r="CD32" s="656"/>
      <c r="CE32" s="657"/>
      <c r="CF32" s="605" t="s">
        <v>299</v>
      </c>
      <c r="CG32" s="606"/>
      <c r="CH32" s="606"/>
      <c r="CI32" s="606"/>
      <c r="CJ32" s="606"/>
      <c r="CK32" s="606"/>
      <c r="CL32" s="606"/>
      <c r="CM32" s="606"/>
      <c r="CN32" s="606"/>
      <c r="CO32" s="606"/>
      <c r="CP32" s="606"/>
      <c r="CQ32" s="607"/>
      <c r="CR32" s="591" t="s">
        <v>113</v>
      </c>
      <c r="CS32" s="592"/>
      <c r="CT32" s="592"/>
      <c r="CU32" s="592"/>
      <c r="CV32" s="592"/>
      <c r="CW32" s="592"/>
      <c r="CX32" s="592"/>
      <c r="CY32" s="593"/>
      <c r="CZ32" s="625" t="s">
        <v>113</v>
      </c>
      <c r="DA32" s="626"/>
      <c r="DB32" s="626"/>
      <c r="DC32" s="627"/>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107800</v>
      </c>
      <c r="S33" s="592"/>
      <c r="T33" s="592"/>
      <c r="U33" s="592"/>
      <c r="V33" s="592"/>
      <c r="W33" s="592"/>
      <c r="X33" s="592"/>
      <c r="Y33" s="593"/>
      <c r="Z33" s="594">
        <v>2.2999999999999998</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2228758</v>
      </c>
      <c r="CS33" s="623"/>
      <c r="CT33" s="623"/>
      <c r="CU33" s="623"/>
      <c r="CV33" s="623"/>
      <c r="CW33" s="623"/>
      <c r="CX33" s="623"/>
      <c r="CY33" s="624"/>
      <c r="CZ33" s="625">
        <v>48.6</v>
      </c>
      <c r="DA33" s="626"/>
      <c r="DB33" s="626"/>
      <c r="DC33" s="627"/>
      <c r="DD33" s="600">
        <v>1130302</v>
      </c>
      <c r="DE33" s="623"/>
      <c r="DF33" s="623"/>
      <c r="DG33" s="623"/>
      <c r="DH33" s="623"/>
      <c r="DI33" s="623"/>
      <c r="DJ33" s="623"/>
      <c r="DK33" s="624"/>
      <c r="DL33" s="600">
        <v>475407</v>
      </c>
      <c r="DM33" s="623"/>
      <c r="DN33" s="623"/>
      <c r="DO33" s="623"/>
      <c r="DP33" s="623"/>
      <c r="DQ33" s="623"/>
      <c r="DR33" s="623"/>
      <c r="DS33" s="623"/>
      <c r="DT33" s="623"/>
      <c r="DU33" s="623"/>
      <c r="DV33" s="624"/>
      <c r="DW33" s="596">
        <v>23.9</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1236698</v>
      </c>
      <c r="CS34" s="592"/>
      <c r="CT34" s="592"/>
      <c r="CU34" s="592"/>
      <c r="CV34" s="592"/>
      <c r="CW34" s="592"/>
      <c r="CX34" s="592"/>
      <c r="CY34" s="593"/>
      <c r="CZ34" s="625">
        <v>27</v>
      </c>
      <c r="DA34" s="626"/>
      <c r="DB34" s="626"/>
      <c r="DC34" s="627"/>
      <c r="DD34" s="600">
        <v>372719</v>
      </c>
      <c r="DE34" s="592"/>
      <c r="DF34" s="592"/>
      <c r="DG34" s="592"/>
      <c r="DH34" s="592"/>
      <c r="DI34" s="592"/>
      <c r="DJ34" s="592"/>
      <c r="DK34" s="593"/>
      <c r="DL34" s="600">
        <v>291652</v>
      </c>
      <c r="DM34" s="592"/>
      <c r="DN34" s="592"/>
      <c r="DO34" s="592"/>
      <c r="DP34" s="592"/>
      <c r="DQ34" s="592"/>
      <c r="DR34" s="592"/>
      <c r="DS34" s="592"/>
      <c r="DT34" s="592"/>
      <c r="DU34" s="592"/>
      <c r="DV34" s="593"/>
      <c r="DW34" s="596">
        <v>14.7</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107800</v>
      </c>
      <c r="S35" s="592"/>
      <c r="T35" s="592"/>
      <c r="U35" s="592"/>
      <c r="V35" s="592"/>
      <c r="W35" s="592"/>
      <c r="X35" s="592"/>
      <c r="Y35" s="593"/>
      <c r="Z35" s="594">
        <v>2.2999999999999998</v>
      </c>
      <c r="AA35" s="594"/>
      <c r="AB35" s="594"/>
      <c r="AC35" s="594"/>
      <c r="AD35" s="595" t="s">
        <v>113</v>
      </c>
      <c r="AE35" s="595"/>
      <c r="AF35" s="595"/>
      <c r="AG35" s="595"/>
      <c r="AH35" s="595"/>
      <c r="AI35" s="595"/>
      <c r="AJ35" s="595"/>
      <c r="AK35" s="595"/>
      <c r="AL35" s="596" t="s">
        <v>113</v>
      </c>
      <c r="AM35" s="597"/>
      <c r="AN35" s="597"/>
      <c r="AO35" s="598"/>
      <c r="AP35" s="186"/>
      <c r="AQ35" s="602" t="s">
        <v>307</v>
      </c>
      <c r="AR35" s="603"/>
      <c r="AS35" s="603"/>
      <c r="AT35" s="603"/>
      <c r="AU35" s="603"/>
      <c r="AV35" s="603"/>
      <c r="AW35" s="603"/>
      <c r="AX35" s="603"/>
      <c r="AY35" s="604"/>
      <c r="AZ35" s="580">
        <v>286018</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16319</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87070</v>
      </c>
      <c r="CS35" s="623"/>
      <c r="CT35" s="623"/>
      <c r="CU35" s="623"/>
      <c r="CV35" s="623"/>
      <c r="CW35" s="623"/>
      <c r="CX35" s="623"/>
      <c r="CY35" s="624"/>
      <c r="CZ35" s="625">
        <v>1.9</v>
      </c>
      <c r="DA35" s="626"/>
      <c r="DB35" s="626"/>
      <c r="DC35" s="627"/>
      <c r="DD35" s="600">
        <v>45200</v>
      </c>
      <c r="DE35" s="623"/>
      <c r="DF35" s="623"/>
      <c r="DG35" s="623"/>
      <c r="DH35" s="623"/>
      <c r="DI35" s="623"/>
      <c r="DJ35" s="623"/>
      <c r="DK35" s="624"/>
      <c r="DL35" s="600">
        <v>44421</v>
      </c>
      <c r="DM35" s="623"/>
      <c r="DN35" s="623"/>
      <c r="DO35" s="623"/>
      <c r="DP35" s="623"/>
      <c r="DQ35" s="623"/>
      <c r="DR35" s="623"/>
      <c r="DS35" s="623"/>
      <c r="DT35" s="623"/>
      <c r="DU35" s="623"/>
      <c r="DV35" s="624"/>
      <c r="DW35" s="596">
        <v>2.2000000000000002</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4670753</v>
      </c>
      <c r="S36" s="664"/>
      <c r="T36" s="664"/>
      <c r="U36" s="664"/>
      <c r="V36" s="664"/>
      <c r="W36" s="664"/>
      <c r="X36" s="664"/>
      <c r="Y36" s="665"/>
      <c r="Z36" s="666">
        <v>100</v>
      </c>
      <c r="AA36" s="666"/>
      <c r="AB36" s="666"/>
      <c r="AC36" s="666"/>
      <c r="AD36" s="667">
        <v>1882280</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42269</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-57364</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234728</v>
      </c>
      <c r="CS36" s="592"/>
      <c r="CT36" s="592"/>
      <c r="CU36" s="592"/>
      <c r="CV36" s="592"/>
      <c r="CW36" s="592"/>
      <c r="CX36" s="592"/>
      <c r="CY36" s="593"/>
      <c r="CZ36" s="625">
        <v>5.0999999999999996</v>
      </c>
      <c r="DA36" s="626"/>
      <c r="DB36" s="626"/>
      <c r="DC36" s="627"/>
      <c r="DD36" s="600">
        <v>108763</v>
      </c>
      <c r="DE36" s="592"/>
      <c r="DF36" s="592"/>
      <c r="DG36" s="592"/>
      <c r="DH36" s="592"/>
      <c r="DI36" s="592"/>
      <c r="DJ36" s="592"/>
      <c r="DK36" s="593"/>
      <c r="DL36" s="600">
        <v>85039</v>
      </c>
      <c r="DM36" s="592"/>
      <c r="DN36" s="592"/>
      <c r="DO36" s="592"/>
      <c r="DP36" s="592"/>
      <c r="DQ36" s="592"/>
      <c r="DR36" s="592"/>
      <c r="DS36" s="592"/>
      <c r="DT36" s="592"/>
      <c r="DU36" s="592"/>
      <c r="DV36" s="593"/>
      <c r="DW36" s="596">
        <v>4.3</v>
      </c>
      <c r="DX36" s="621"/>
      <c r="DY36" s="621"/>
      <c r="DZ36" s="621"/>
      <c r="EA36" s="621"/>
      <c r="EB36" s="621"/>
      <c r="EC36" s="622"/>
    </row>
    <row r="37" spans="2:133" ht="11.25" customHeight="1">
      <c r="AQ37" s="670" t="s">
        <v>314</v>
      </c>
      <c r="AR37" s="671"/>
      <c r="AS37" s="671"/>
      <c r="AT37" s="671"/>
      <c r="AU37" s="671"/>
      <c r="AV37" s="671"/>
      <c r="AW37" s="671"/>
      <c r="AX37" s="671"/>
      <c r="AY37" s="672"/>
      <c r="AZ37" s="591">
        <v>6000</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655</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1695</v>
      </c>
      <c r="CS37" s="623"/>
      <c r="CT37" s="623"/>
      <c r="CU37" s="623"/>
      <c r="CV37" s="623"/>
      <c r="CW37" s="623"/>
      <c r="CX37" s="623"/>
      <c r="CY37" s="624"/>
      <c r="CZ37" s="625">
        <v>0</v>
      </c>
      <c r="DA37" s="626"/>
      <c r="DB37" s="626"/>
      <c r="DC37" s="627"/>
      <c r="DD37" s="600">
        <v>1515</v>
      </c>
      <c r="DE37" s="623"/>
      <c r="DF37" s="623"/>
      <c r="DG37" s="623"/>
      <c r="DH37" s="623"/>
      <c r="DI37" s="623"/>
      <c r="DJ37" s="623"/>
      <c r="DK37" s="624"/>
      <c r="DL37" s="600">
        <v>1486</v>
      </c>
      <c r="DM37" s="623"/>
      <c r="DN37" s="623"/>
      <c r="DO37" s="623"/>
      <c r="DP37" s="623"/>
      <c r="DQ37" s="623"/>
      <c r="DR37" s="623"/>
      <c r="DS37" s="623"/>
      <c r="DT37" s="623"/>
      <c r="DU37" s="623"/>
      <c r="DV37" s="624"/>
      <c r="DW37" s="596">
        <v>0.1</v>
      </c>
      <c r="DX37" s="621"/>
      <c r="DY37" s="621"/>
      <c r="DZ37" s="621"/>
      <c r="EA37" s="621"/>
      <c r="EB37" s="621"/>
      <c r="EC37" s="622"/>
    </row>
    <row r="38" spans="2:133" ht="11.25" customHeight="1">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1128</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286018</v>
      </c>
      <c r="CS38" s="592"/>
      <c r="CT38" s="592"/>
      <c r="CU38" s="592"/>
      <c r="CV38" s="592"/>
      <c r="CW38" s="592"/>
      <c r="CX38" s="592"/>
      <c r="CY38" s="593"/>
      <c r="CZ38" s="625">
        <v>6.2</v>
      </c>
      <c r="DA38" s="626"/>
      <c r="DB38" s="626"/>
      <c r="DC38" s="627"/>
      <c r="DD38" s="600">
        <v>230372</v>
      </c>
      <c r="DE38" s="592"/>
      <c r="DF38" s="592"/>
      <c r="DG38" s="592"/>
      <c r="DH38" s="592"/>
      <c r="DI38" s="592"/>
      <c r="DJ38" s="592"/>
      <c r="DK38" s="593"/>
      <c r="DL38" s="600">
        <v>54295</v>
      </c>
      <c r="DM38" s="592"/>
      <c r="DN38" s="592"/>
      <c r="DO38" s="592"/>
      <c r="DP38" s="592"/>
      <c r="DQ38" s="592"/>
      <c r="DR38" s="592"/>
      <c r="DS38" s="592"/>
      <c r="DT38" s="592"/>
      <c r="DU38" s="592"/>
      <c r="DV38" s="593"/>
      <c r="DW38" s="596">
        <v>2.7</v>
      </c>
      <c r="DX38" s="621"/>
      <c r="DY38" s="621"/>
      <c r="DZ38" s="621"/>
      <c r="EA38" s="621"/>
      <c r="EB38" s="621"/>
      <c r="EC38" s="622"/>
    </row>
    <row r="39" spans="2:133" ht="11.25" customHeight="1">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75</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359179</v>
      </c>
      <c r="CS39" s="623"/>
      <c r="CT39" s="623"/>
      <c r="CU39" s="623"/>
      <c r="CV39" s="623"/>
      <c r="CW39" s="623"/>
      <c r="CX39" s="623"/>
      <c r="CY39" s="624"/>
      <c r="CZ39" s="625">
        <v>7.8</v>
      </c>
      <c r="DA39" s="626"/>
      <c r="DB39" s="626"/>
      <c r="DC39" s="627"/>
      <c r="DD39" s="600">
        <v>349695</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78827</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80</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25065</v>
      </c>
      <c r="CS40" s="592"/>
      <c r="CT40" s="592"/>
      <c r="CU40" s="592"/>
      <c r="CV40" s="592"/>
      <c r="CW40" s="592"/>
      <c r="CX40" s="592"/>
      <c r="CY40" s="593"/>
      <c r="CZ40" s="625">
        <v>0.5</v>
      </c>
      <c r="DA40" s="626"/>
      <c r="DB40" s="626"/>
      <c r="DC40" s="627"/>
      <c r="DD40" s="600">
        <v>23553</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158922</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142</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584550</v>
      </c>
      <c r="CS42" s="592"/>
      <c r="CT42" s="592"/>
      <c r="CU42" s="592"/>
      <c r="CV42" s="592"/>
      <c r="CW42" s="592"/>
      <c r="CX42" s="592"/>
      <c r="CY42" s="593"/>
      <c r="CZ42" s="625">
        <v>12.8</v>
      </c>
      <c r="DA42" s="674"/>
      <c r="DB42" s="674"/>
      <c r="DC42" s="675"/>
      <c r="DD42" s="600">
        <v>405329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t="s">
        <v>318</v>
      </c>
      <c r="CS43" s="623"/>
      <c r="CT43" s="623"/>
      <c r="CU43" s="623"/>
      <c r="CV43" s="623"/>
      <c r="CW43" s="623"/>
      <c r="CX43" s="623"/>
      <c r="CY43" s="624"/>
      <c r="CZ43" s="625" t="s">
        <v>318</v>
      </c>
      <c r="DA43" s="626"/>
      <c r="DB43" s="626"/>
      <c r="DC43" s="627"/>
      <c r="DD43" s="600" t="s">
        <v>318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584550</v>
      </c>
      <c r="CS44" s="592"/>
      <c r="CT44" s="592"/>
      <c r="CU44" s="592"/>
      <c r="CV44" s="592"/>
      <c r="CW44" s="592"/>
      <c r="CX44" s="592"/>
      <c r="CY44" s="593"/>
      <c r="CZ44" s="625">
        <v>12.8</v>
      </c>
      <c r="DA44" s="674"/>
      <c r="DB44" s="674"/>
      <c r="DC44" s="675"/>
      <c r="DD44" s="600">
        <v>405329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76469</v>
      </c>
      <c r="CS45" s="623"/>
      <c r="CT45" s="623"/>
      <c r="CU45" s="623"/>
      <c r="CV45" s="623"/>
      <c r="CW45" s="623"/>
      <c r="CX45" s="623"/>
      <c r="CY45" s="624"/>
      <c r="CZ45" s="625">
        <v>1.7</v>
      </c>
      <c r="DA45" s="626"/>
      <c r="DB45" s="626"/>
      <c r="DC45" s="627"/>
      <c r="DD45" s="600">
        <v>7278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508081</v>
      </c>
      <c r="CS46" s="592"/>
      <c r="CT46" s="592"/>
      <c r="CU46" s="592"/>
      <c r="CV46" s="592"/>
      <c r="CW46" s="592"/>
      <c r="CX46" s="592"/>
      <c r="CY46" s="593"/>
      <c r="CZ46" s="625">
        <v>11.1</v>
      </c>
      <c r="DA46" s="674"/>
      <c r="DB46" s="674"/>
      <c r="DC46" s="675"/>
      <c r="DD46" s="600">
        <v>398051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t="s">
        <v>318</v>
      </c>
      <c r="CS47" s="623"/>
      <c r="CT47" s="623"/>
      <c r="CU47" s="623"/>
      <c r="CV47" s="623"/>
      <c r="CW47" s="623"/>
      <c r="CX47" s="623"/>
      <c r="CY47" s="624"/>
      <c r="CZ47" s="625" t="s">
        <v>318</v>
      </c>
      <c r="DA47" s="626"/>
      <c r="DB47" s="626"/>
      <c r="DC47" s="627"/>
      <c r="DD47" s="600" t="s">
        <v>318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4582064</v>
      </c>
      <c r="CS49" s="659"/>
      <c r="CT49" s="659"/>
      <c r="CU49" s="659"/>
      <c r="CV49" s="659"/>
      <c r="CW49" s="659"/>
      <c r="CX49" s="659"/>
      <c r="CY49" s="686"/>
      <c r="CZ49" s="687">
        <v>100</v>
      </c>
      <c r="DA49" s="688"/>
      <c r="DB49" s="688"/>
      <c r="DC49" s="689"/>
      <c r="DD49" s="690">
        <v>2994672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4615</v>
      </c>
      <c r="R7" s="721"/>
      <c r="S7" s="721"/>
      <c r="T7" s="721"/>
      <c r="U7" s="721"/>
      <c r="V7" s="721">
        <v>4528</v>
      </c>
      <c r="W7" s="721"/>
      <c r="X7" s="721"/>
      <c r="Y7" s="721"/>
      <c r="Z7" s="721"/>
      <c r="AA7" s="721">
        <v>87</v>
      </c>
      <c r="AB7" s="721"/>
      <c r="AC7" s="721"/>
      <c r="AD7" s="721"/>
      <c r="AE7" s="722"/>
      <c r="AF7" s="723">
        <v>87</v>
      </c>
      <c r="AG7" s="724"/>
      <c r="AH7" s="724"/>
      <c r="AI7" s="724"/>
      <c r="AJ7" s="725"/>
      <c r="AK7" s="760">
        <v>321</v>
      </c>
      <c r="AL7" s="761"/>
      <c r="AM7" s="761"/>
      <c r="AN7" s="761"/>
      <c r="AO7" s="761"/>
      <c r="AP7" s="761">
        <v>3157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533</v>
      </c>
      <c r="BT7" s="765"/>
      <c r="BU7" s="765"/>
      <c r="BV7" s="765"/>
      <c r="BW7" s="765"/>
      <c r="BX7" s="765"/>
      <c r="BY7" s="765"/>
      <c r="BZ7" s="765"/>
      <c r="CA7" s="765"/>
      <c r="CB7" s="765"/>
      <c r="CC7" s="765"/>
      <c r="CD7" s="765"/>
      <c r="CE7" s="765"/>
      <c r="CF7" s="765"/>
      <c r="CG7" s="766"/>
      <c r="CH7" s="757">
        <v>0</v>
      </c>
      <c r="CI7" s="758"/>
      <c r="CJ7" s="758"/>
      <c r="CK7" s="758"/>
      <c r="CL7" s="759"/>
      <c r="CM7" s="757">
        <v>12</v>
      </c>
      <c r="CN7" s="758"/>
      <c r="CO7" s="758"/>
      <c r="CP7" s="758"/>
      <c r="CQ7" s="759"/>
      <c r="CR7" s="757">
        <v>19</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62</v>
      </c>
      <c r="R8" s="745"/>
      <c r="S8" s="745"/>
      <c r="T8" s="745"/>
      <c r="U8" s="745"/>
      <c r="V8" s="745">
        <v>62</v>
      </c>
      <c r="W8" s="745"/>
      <c r="X8" s="745"/>
      <c r="Y8" s="745"/>
      <c r="Z8" s="745"/>
      <c r="AA8" s="745">
        <v>0</v>
      </c>
      <c r="AB8" s="745"/>
      <c r="AC8" s="745"/>
      <c r="AD8" s="745"/>
      <c r="AE8" s="746"/>
      <c r="AF8" s="747">
        <v>0</v>
      </c>
      <c r="AG8" s="748"/>
      <c r="AH8" s="748"/>
      <c r="AI8" s="748"/>
      <c r="AJ8" s="749"/>
      <c r="AK8" s="750">
        <v>0</v>
      </c>
      <c r="AL8" s="751"/>
      <c r="AM8" s="751"/>
      <c r="AN8" s="751"/>
      <c r="AO8" s="751"/>
      <c r="AP8" s="751" t="s">
        <v>532</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187</v>
      </c>
      <c r="R9" s="745"/>
      <c r="S9" s="745"/>
      <c r="T9" s="745"/>
      <c r="U9" s="745"/>
      <c r="V9" s="745">
        <v>185</v>
      </c>
      <c r="W9" s="745"/>
      <c r="X9" s="745"/>
      <c r="Y9" s="745"/>
      <c r="Z9" s="745"/>
      <c r="AA9" s="745">
        <v>2</v>
      </c>
      <c r="AB9" s="745"/>
      <c r="AC9" s="745"/>
      <c r="AD9" s="745"/>
      <c r="AE9" s="746"/>
      <c r="AF9" s="747">
        <v>2</v>
      </c>
      <c r="AG9" s="748"/>
      <c r="AH9" s="748"/>
      <c r="AI9" s="748"/>
      <c r="AJ9" s="749"/>
      <c r="AK9" s="750">
        <v>132</v>
      </c>
      <c r="AL9" s="751"/>
      <c r="AM9" s="751"/>
      <c r="AN9" s="751"/>
      <c r="AO9" s="751"/>
      <c r="AP9" s="751">
        <v>496</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4864</v>
      </c>
      <c r="R23" s="780"/>
      <c r="S23" s="780"/>
      <c r="T23" s="780"/>
      <c r="U23" s="780"/>
      <c r="V23" s="780">
        <v>4775</v>
      </c>
      <c r="W23" s="780"/>
      <c r="X23" s="780"/>
      <c r="Y23" s="780"/>
      <c r="Z23" s="780"/>
      <c r="AA23" s="780">
        <v>89</v>
      </c>
      <c r="AB23" s="780"/>
      <c r="AC23" s="780"/>
      <c r="AD23" s="780"/>
      <c r="AE23" s="781"/>
      <c r="AF23" s="782">
        <v>89</v>
      </c>
      <c r="AG23" s="780"/>
      <c r="AH23" s="780"/>
      <c r="AI23" s="780"/>
      <c r="AJ23" s="783"/>
      <c r="AK23" s="784"/>
      <c r="AL23" s="785"/>
      <c r="AM23" s="785"/>
      <c r="AN23" s="785"/>
      <c r="AO23" s="785"/>
      <c r="AP23" s="780">
        <v>3653</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7">
        <v>337</v>
      </c>
      <c r="R28" s="808"/>
      <c r="S28" s="808"/>
      <c r="T28" s="808"/>
      <c r="U28" s="808"/>
      <c r="V28" s="808">
        <v>321</v>
      </c>
      <c r="W28" s="808"/>
      <c r="X28" s="808"/>
      <c r="Y28" s="808"/>
      <c r="Z28" s="808"/>
      <c r="AA28" s="808">
        <v>16</v>
      </c>
      <c r="AB28" s="808"/>
      <c r="AC28" s="808"/>
      <c r="AD28" s="808"/>
      <c r="AE28" s="809"/>
      <c r="AF28" s="810">
        <v>16</v>
      </c>
      <c r="AG28" s="808"/>
      <c r="AH28" s="808"/>
      <c r="AI28" s="808"/>
      <c r="AJ28" s="811"/>
      <c r="AK28" s="812">
        <v>69</v>
      </c>
      <c r="AL28" s="804"/>
      <c r="AM28" s="804"/>
      <c r="AN28" s="804"/>
      <c r="AO28" s="804"/>
      <c r="AP28" s="804" t="s">
        <v>534</v>
      </c>
      <c r="AQ28" s="804"/>
      <c r="AR28" s="804"/>
      <c r="AS28" s="804"/>
      <c r="AT28" s="804"/>
      <c r="AU28" s="804" t="s">
        <v>534</v>
      </c>
      <c r="AV28" s="804"/>
      <c r="AW28" s="804"/>
      <c r="AX28" s="804"/>
      <c r="AY28" s="804"/>
      <c r="AZ28" s="804" t="s">
        <v>534</v>
      </c>
      <c r="BA28" s="804"/>
      <c r="BB28" s="804"/>
      <c r="BC28" s="804"/>
      <c r="BD28" s="804"/>
      <c r="BE28" s="805"/>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65</v>
      </c>
      <c r="R29" s="745"/>
      <c r="S29" s="745"/>
      <c r="T29" s="745"/>
      <c r="U29" s="745"/>
      <c r="V29" s="745">
        <v>47</v>
      </c>
      <c r="W29" s="745"/>
      <c r="X29" s="745"/>
      <c r="Y29" s="745"/>
      <c r="Z29" s="745"/>
      <c r="AA29" s="745">
        <v>18</v>
      </c>
      <c r="AB29" s="745"/>
      <c r="AC29" s="745"/>
      <c r="AD29" s="745"/>
      <c r="AE29" s="746"/>
      <c r="AF29" s="747">
        <v>18</v>
      </c>
      <c r="AG29" s="748"/>
      <c r="AH29" s="748"/>
      <c r="AI29" s="748"/>
      <c r="AJ29" s="749"/>
      <c r="AK29" s="815">
        <v>9</v>
      </c>
      <c r="AL29" s="816"/>
      <c r="AM29" s="816"/>
      <c r="AN29" s="816"/>
      <c r="AO29" s="816"/>
      <c r="AP29" s="816" t="s">
        <v>534</v>
      </c>
      <c r="AQ29" s="816"/>
      <c r="AR29" s="816"/>
      <c r="AS29" s="816"/>
      <c r="AT29" s="816"/>
      <c r="AU29" s="816" t="s">
        <v>534</v>
      </c>
      <c r="AV29" s="816"/>
      <c r="AW29" s="816"/>
      <c r="AX29" s="816"/>
      <c r="AY29" s="816"/>
      <c r="AZ29" s="816" t="s">
        <v>534</v>
      </c>
      <c r="BA29" s="816"/>
      <c r="BB29" s="816"/>
      <c r="BC29" s="816"/>
      <c r="BD29" s="816"/>
      <c r="BE29" s="813"/>
      <c r="BF29" s="813"/>
      <c r="BG29" s="813"/>
      <c r="BH29" s="813"/>
      <c r="BI29" s="814"/>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150</v>
      </c>
      <c r="R30" s="745"/>
      <c r="S30" s="745"/>
      <c r="T30" s="745"/>
      <c r="U30" s="745"/>
      <c r="V30" s="745">
        <v>148</v>
      </c>
      <c r="W30" s="745"/>
      <c r="X30" s="745"/>
      <c r="Y30" s="745"/>
      <c r="Z30" s="745"/>
      <c r="AA30" s="745">
        <v>2</v>
      </c>
      <c r="AB30" s="745"/>
      <c r="AC30" s="745"/>
      <c r="AD30" s="745"/>
      <c r="AE30" s="746"/>
      <c r="AF30" s="747">
        <v>2</v>
      </c>
      <c r="AG30" s="748"/>
      <c r="AH30" s="748"/>
      <c r="AI30" s="748"/>
      <c r="AJ30" s="749"/>
      <c r="AK30" s="815">
        <v>115</v>
      </c>
      <c r="AL30" s="816"/>
      <c r="AM30" s="816"/>
      <c r="AN30" s="816"/>
      <c r="AO30" s="816"/>
      <c r="AP30" s="816" t="s">
        <v>534</v>
      </c>
      <c r="AQ30" s="816"/>
      <c r="AR30" s="816"/>
      <c r="AS30" s="816"/>
      <c r="AT30" s="816"/>
      <c r="AU30" s="816" t="s">
        <v>534</v>
      </c>
      <c r="AV30" s="816"/>
      <c r="AW30" s="816"/>
      <c r="AX30" s="816"/>
      <c r="AY30" s="816"/>
      <c r="AZ30" s="816" t="s">
        <v>534</v>
      </c>
      <c r="BA30" s="816"/>
      <c r="BB30" s="816"/>
      <c r="BC30" s="816"/>
      <c r="BD30" s="816"/>
      <c r="BE30" s="813"/>
      <c r="BF30" s="813"/>
      <c r="BG30" s="813"/>
      <c r="BH30" s="813"/>
      <c r="BI30" s="814"/>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22</v>
      </c>
      <c r="R31" s="745"/>
      <c r="S31" s="745"/>
      <c r="T31" s="745"/>
      <c r="U31" s="745"/>
      <c r="V31" s="745">
        <v>22</v>
      </c>
      <c r="W31" s="745"/>
      <c r="X31" s="745"/>
      <c r="Y31" s="745"/>
      <c r="Z31" s="745"/>
      <c r="AA31" s="745">
        <v>0</v>
      </c>
      <c r="AB31" s="745"/>
      <c r="AC31" s="745"/>
      <c r="AD31" s="745"/>
      <c r="AE31" s="746"/>
      <c r="AF31" s="747" t="s">
        <v>113</v>
      </c>
      <c r="AG31" s="748"/>
      <c r="AH31" s="748"/>
      <c r="AI31" s="748"/>
      <c r="AJ31" s="749"/>
      <c r="AK31" s="815">
        <v>12</v>
      </c>
      <c r="AL31" s="816"/>
      <c r="AM31" s="816"/>
      <c r="AN31" s="816"/>
      <c r="AO31" s="816"/>
      <c r="AP31" s="816" t="s">
        <v>534</v>
      </c>
      <c r="AQ31" s="816"/>
      <c r="AR31" s="816"/>
      <c r="AS31" s="816"/>
      <c r="AT31" s="816"/>
      <c r="AU31" s="816" t="s">
        <v>534</v>
      </c>
      <c r="AV31" s="816"/>
      <c r="AW31" s="816"/>
      <c r="AX31" s="816"/>
      <c r="AY31" s="816"/>
      <c r="AZ31" s="816" t="s">
        <v>534</v>
      </c>
      <c r="BA31" s="816"/>
      <c r="BB31" s="816"/>
      <c r="BC31" s="816"/>
      <c r="BD31" s="816"/>
      <c r="BE31" s="813"/>
      <c r="BF31" s="813"/>
      <c r="BG31" s="813"/>
      <c r="BH31" s="813"/>
      <c r="BI31" s="814"/>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1880</v>
      </c>
      <c r="R32" s="745"/>
      <c r="S32" s="745"/>
      <c r="T32" s="745"/>
      <c r="U32" s="745"/>
      <c r="V32" s="745">
        <v>1880</v>
      </c>
      <c r="W32" s="745"/>
      <c r="X32" s="745"/>
      <c r="Y32" s="745"/>
      <c r="Z32" s="745"/>
      <c r="AA32" s="745">
        <v>0</v>
      </c>
      <c r="AB32" s="745"/>
      <c r="AC32" s="745"/>
      <c r="AD32" s="745"/>
      <c r="AE32" s="746"/>
      <c r="AF32" s="747">
        <v>0</v>
      </c>
      <c r="AG32" s="748"/>
      <c r="AH32" s="748"/>
      <c r="AI32" s="748"/>
      <c r="AJ32" s="749"/>
      <c r="AK32" s="815">
        <v>42</v>
      </c>
      <c r="AL32" s="816"/>
      <c r="AM32" s="816"/>
      <c r="AN32" s="816"/>
      <c r="AO32" s="816"/>
      <c r="AP32" s="816">
        <v>904</v>
      </c>
      <c r="AQ32" s="816"/>
      <c r="AR32" s="816"/>
      <c r="AS32" s="816"/>
      <c r="AT32" s="816"/>
      <c r="AU32" s="816">
        <v>655</v>
      </c>
      <c r="AV32" s="816"/>
      <c r="AW32" s="816"/>
      <c r="AX32" s="816"/>
      <c r="AY32" s="816"/>
      <c r="AZ32" s="817" t="s">
        <v>534</v>
      </c>
      <c r="BA32" s="817"/>
      <c r="BB32" s="817"/>
      <c r="BC32" s="817"/>
      <c r="BD32" s="817"/>
      <c r="BE32" s="813" t="s">
        <v>386</v>
      </c>
      <c r="BF32" s="813"/>
      <c r="BG32" s="813"/>
      <c r="BH32" s="813"/>
      <c r="BI32" s="814"/>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13</v>
      </c>
      <c r="R33" s="745"/>
      <c r="S33" s="745"/>
      <c r="T33" s="745"/>
      <c r="U33" s="745"/>
      <c r="V33" s="745">
        <v>13</v>
      </c>
      <c r="W33" s="745"/>
      <c r="X33" s="745"/>
      <c r="Y33" s="745"/>
      <c r="Z33" s="745"/>
      <c r="AA33" s="745">
        <v>0</v>
      </c>
      <c r="AB33" s="745"/>
      <c r="AC33" s="745"/>
      <c r="AD33" s="745"/>
      <c r="AE33" s="746"/>
      <c r="AF33" s="747">
        <v>0</v>
      </c>
      <c r="AG33" s="748"/>
      <c r="AH33" s="748"/>
      <c r="AI33" s="748"/>
      <c r="AJ33" s="749"/>
      <c r="AK33" s="815">
        <v>6</v>
      </c>
      <c r="AL33" s="816"/>
      <c r="AM33" s="816"/>
      <c r="AN33" s="816"/>
      <c r="AO33" s="816"/>
      <c r="AP33" s="816">
        <v>52</v>
      </c>
      <c r="AQ33" s="816"/>
      <c r="AR33" s="816"/>
      <c r="AS33" s="816"/>
      <c r="AT33" s="816"/>
      <c r="AU33" s="816">
        <v>43</v>
      </c>
      <c r="AV33" s="816"/>
      <c r="AW33" s="816"/>
      <c r="AX33" s="816"/>
      <c r="AY33" s="816"/>
      <c r="AZ33" s="817" t="s">
        <v>534</v>
      </c>
      <c r="BA33" s="817"/>
      <c r="BB33" s="817"/>
      <c r="BC33" s="817"/>
      <c r="BD33" s="817"/>
      <c r="BE33" s="813" t="s">
        <v>386</v>
      </c>
      <c r="BF33" s="813"/>
      <c r="BG33" s="813"/>
      <c r="BH33" s="813"/>
      <c r="BI33" s="814"/>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5"/>
      <c r="AL34" s="816"/>
      <c r="AM34" s="816"/>
      <c r="AN34" s="816"/>
      <c r="AO34" s="816"/>
      <c r="AP34" s="816"/>
      <c r="AQ34" s="816"/>
      <c r="AR34" s="816"/>
      <c r="AS34" s="816"/>
      <c r="AT34" s="816"/>
      <c r="AU34" s="816"/>
      <c r="AV34" s="816"/>
      <c r="AW34" s="816"/>
      <c r="AX34" s="816"/>
      <c r="AY34" s="816"/>
      <c r="AZ34" s="817"/>
      <c r="BA34" s="817"/>
      <c r="BB34" s="817"/>
      <c r="BC34" s="817"/>
      <c r="BD34" s="817"/>
      <c r="BE34" s="813"/>
      <c r="BF34" s="813"/>
      <c r="BG34" s="813"/>
      <c r="BH34" s="813"/>
      <c r="BI34" s="814"/>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5"/>
      <c r="AL35" s="816"/>
      <c r="AM35" s="816"/>
      <c r="AN35" s="816"/>
      <c r="AO35" s="816"/>
      <c r="AP35" s="816"/>
      <c r="AQ35" s="816"/>
      <c r="AR35" s="816"/>
      <c r="AS35" s="816"/>
      <c r="AT35" s="816"/>
      <c r="AU35" s="816"/>
      <c r="AV35" s="816"/>
      <c r="AW35" s="816"/>
      <c r="AX35" s="816"/>
      <c r="AY35" s="816"/>
      <c r="AZ35" s="817"/>
      <c r="BA35" s="817"/>
      <c r="BB35" s="817"/>
      <c r="BC35" s="817"/>
      <c r="BD35" s="817"/>
      <c r="BE35" s="813"/>
      <c r="BF35" s="813"/>
      <c r="BG35" s="813"/>
      <c r="BH35" s="813"/>
      <c r="BI35" s="814"/>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5"/>
      <c r="AL36" s="816"/>
      <c r="AM36" s="816"/>
      <c r="AN36" s="816"/>
      <c r="AO36" s="816"/>
      <c r="AP36" s="816"/>
      <c r="AQ36" s="816"/>
      <c r="AR36" s="816"/>
      <c r="AS36" s="816"/>
      <c r="AT36" s="816"/>
      <c r="AU36" s="816"/>
      <c r="AV36" s="816"/>
      <c r="AW36" s="816"/>
      <c r="AX36" s="816"/>
      <c r="AY36" s="816"/>
      <c r="AZ36" s="817"/>
      <c r="BA36" s="817"/>
      <c r="BB36" s="817"/>
      <c r="BC36" s="817"/>
      <c r="BD36" s="817"/>
      <c r="BE36" s="813"/>
      <c r="BF36" s="813"/>
      <c r="BG36" s="813"/>
      <c r="BH36" s="813"/>
      <c r="BI36" s="814"/>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5"/>
      <c r="AL37" s="816"/>
      <c r="AM37" s="816"/>
      <c r="AN37" s="816"/>
      <c r="AO37" s="816"/>
      <c r="AP37" s="816"/>
      <c r="AQ37" s="816"/>
      <c r="AR37" s="816"/>
      <c r="AS37" s="816"/>
      <c r="AT37" s="816"/>
      <c r="AU37" s="816"/>
      <c r="AV37" s="816"/>
      <c r="AW37" s="816"/>
      <c r="AX37" s="816"/>
      <c r="AY37" s="816"/>
      <c r="AZ37" s="817"/>
      <c r="BA37" s="817"/>
      <c r="BB37" s="817"/>
      <c r="BC37" s="817"/>
      <c r="BD37" s="817"/>
      <c r="BE37" s="813"/>
      <c r="BF37" s="813"/>
      <c r="BG37" s="813"/>
      <c r="BH37" s="813"/>
      <c r="BI37" s="814"/>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5"/>
      <c r="AL38" s="816"/>
      <c r="AM38" s="816"/>
      <c r="AN38" s="816"/>
      <c r="AO38" s="816"/>
      <c r="AP38" s="816"/>
      <c r="AQ38" s="816"/>
      <c r="AR38" s="816"/>
      <c r="AS38" s="816"/>
      <c r="AT38" s="816"/>
      <c r="AU38" s="816"/>
      <c r="AV38" s="816"/>
      <c r="AW38" s="816"/>
      <c r="AX38" s="816"/>
      <c r="AY38" s="816"/>
      <c r="AZ38" s="817"/>
      <c r="BA38" s="817"/>
      <c r="BB38" s="817"/>
      <c r="BC38" s="817"/>
      <c r="BD38" s="817"/>
      <c r="BE38" s="813"/>
      <c r="BF38" s="813"/>
      <c r="BG38" s="813"/>
      <c r="BH38" s="813"/>
      <c r="BI38" s="814"/>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5"/>
      <c r="AL39" s="816"/>
      <c r="AM39" s="816"/>
      <c r="AN39" s="816"/>
      <c r="AO39" s="816"/>
      <c r="AP39" s="816"/>
      <c r="AQ39" s="816"/>
      <c r="AR39" s="816"/>
      <c r="AS39" s="816"/>
      <c r="AT39" s="816"/>
      <c r="AU39" s="816"/>
      <c r="AV39" s="816"/>
      <c r="AW39" s="816"/>
      <c r="AX39" s="816"/>
      <c r="AY39" s="816"/>
      <c r="AZ39" s="817"/>
      <c r="BA39" s="817"/>
      <c r="BB39" s="817"/>
      <c r="BC39" s="817"/>
      <c r="BD39" s="817"/>
      <c r="BE39" s="813"/>
      <c r="BF39" s="813"/>
      <c r="BG39" s="813"/>
      <c r="BH39" s="813"/>
      <c r="BI39" s="814"/>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5"/>
      <c r="AL40" s="816"/>
      <c r="AM40" s="816"/>
      <c r="AN40" s="816"/>
      <c r="AO40" s="816"/>
      <c r="AP40" s="816"/>
      <c r="AQ40" s="816"/>
      <c r="AR40" s="816"/>
      <c r="AS40" s="816"/>
      <c r="AT40" s="816"/>
      <c r="AU40" s="816"/>
      <c r="AV40" s="816"/>
      <c r="AW40" s="816"/>
      <c r="AX40" s="816"/>
      <c r="AY40" s="816"/>
      <c r="AZ40" s="817"/>
      <c r="BA40" s="817"/>
      <c r="BB40" s="817"/>
      <c r="BC40" s="817"/>
      <c r="BD40" s="817"/>
      <c r="BE40" s="813"/>
      <c r="BF40" s="813"/>
      <c r="BG40" s="813"/>
      <c r="BH40" s="813"/>
      <c r="BI40" s="814"/>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5"/>
      <c r="AL41" s="816"/>
      <c r="AM41" s="816"/>
      <c r="AN41" s="816"/>
      <c r="AO41" s="816"/>
      <c r="AP41" s="816"/>
      <c r="AQ41" s="816"/>
      <c r="AR41" s="816"/>
      <c r="AS41" s="816"/>
      <c r="AT41" s="816"/>
      <c r="AU41" s="816"/>
      <c r="AV41" s="816"/>
      <c r="AW41" s="816"/>
      <c r="AX41" s="816"/>
      <c r="AY41" s="816"/>
      <c r="AZ41" s="817"/>
      <c r="BA41" s="817"/>
      <c r="BB41" s="817"/>
      <c r="BC41" s="817"/>
      <c r="BD41" s="817"/>
      <c r="BE41" s="813"/>
      <c r="BF41" s="813"/>
      <c r="BG41" s="813"/>
      <c r="BH41" s="813"/>
      <c r="BI41" s="814"/>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8"/>
      <c r="R50" s="819"/>
      <c r="S50" s="819"/>
      <c r="T50" s="819"/>
      <c r="U50" s="819"/>
      <c r="V50" s="819"/>
      <c r="W50" s="819"/>
      <c r="X50" s="819"/>
      <c r="Y50" s="819"/>
      <c r="Z50" s="819"/>
      <c r="AA50" s="819"/>
      <c r="AB50" s="819"/>
      <c r="AC50" s="819"/>
      <c r="AD50" s="819"/>
      <c r="AE50" s="820"/>
      <c r="AF50" s="747"/>
      <c r="AG50" s="748"/>
      <c r="AH50" s="748"/>
      <c r="AI50" s="748"/>
      <c r="AJ50" s="749"/>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8"/>
      <c r="R51" s="819"/>
      <c r="S51" s="819"/>
      <c r="T51" s="819"/>
      <c r="U51" s="819"/>
      <c r="V51" s="819"/>
      <c r="W51" s="819"/>
      <c r="X51" s="819"/>
      <c r="Y51" s="819"/>
      <c r="Z51" s="819"/>
      <c r="AA51" s="819"/>
      <c r="AB51" s="819"/>
      <c r="AC51" s="819"/>
      <c r="AD51" s="819"/>
      <c r="AE51" s="820"/>
      <c r="AF51" s="747"/>
      <c r="AG51" s="748"/>
      <c r="AH51" s="748"/>
      <c r="AI51" s="748"/>
      <c r="AJ51" s="749"/>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8"/>
      <c r="R52" s="819"/>
      <c r="S52" s="819"/>
      <c r="T52" s="819"/>
      <c r="U52" s="819"/>
      <c r="V52" s="819"/>
      <c r="W52" s="819"/>
      <c r="X52" s="819"/>
      <c r="Y52" s="819"/>
      <c r="Z52" s="819"/>
      <c r="AA52" s="819"/>
      <c r="AB52" s="819"/>
      <c r="AC52" s="819"/>
      <c r="AD52" s="819"/>
      <c r="AE52" s="820"/>
      <c r="AF52" s="747"/>
      <c r="AG52" s="748"/>
      <c r="AH52" s="748"/>
      <c r="AI52" s="748"/>
      <c r="AJ52" s="749"/>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8"/>
      <c r="R53" s="819"/>
      <c r="S53" s="819"/>
      <c r="T53" s="819"/>
      <c r="U53" s="819"/>
      <c r="V53" s="819"/>
      <c r="W53" s="819"/>
      <c r="X53" s="819"/>
      <c r="Y53" s="819"/>
      <c r="Z53" s="819"/>
      <c r="AA53" s="819"/>
      <c r="AB53" s="819"/>
      <c r="AC53" s="819"/>
      <c r="AD53" s="819"/>
      <c r="AE53" s="820"/>
      <c r="AF53" s="747"/>
      <c r="AG53" s="748"/>
      <c r="AH53" s="748"/>
      <c r="AI53" s="748"/>
      <c r="AJ53" s="749"/>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8"/>
      <c r="R54" s="819"/>
      <c r="S54" s="819"/>
      <c r="T54" s="819"/>
      <c r="U54" s="819"/>
      <c r="V54" s="819"/>
      <c r="W54" s="819"/>
      <c r="X54" s="819"/>
      <c r="Y54" s="819"/>
      <c r="Z54" s="819"/>
      <c r="AA54" s="819"/>
      <c r="AB54" s="819"/>
      <c r="AC54" s="819"/>
      <c r="AD54" s="819"/>
      <c r="AE54" s="820"/>
      <c r="AF54" s="747"/>
      <c r="AG54" s="748"/>
      <c r="AH54" s="748"/>
      <c r="AI54" s="748"/>
      <c r="AJ54" s="749"/>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8"/>
      <c r="R55" s="819"/>
      <c r="S55" s="819"/>
      <c r="T55" s="819"/>
      <c r="U55" s="819"/>
      <c r="V55" s="819"/>
      <c r="W55" s="819"/>
      <c r="X55" s="819"/>
      <c r="Y55" s="819"/>
      <c r="Z55" s="819"/>
      <c r="AA55" s="819"/>
      <c r="AB55" s="819"/>
      <c r="AC55" s="819"/>
      <c r="AD55" s="819"/>
      <c r="AE55" s="820"/>
      <c r="AF55" s="747"/>
      <c r="AG55" s="748"/>
      <c r="AH55" s="748"/>
      <c r="AI55" s="748"/>
      <c r="AJ55" s="749"/>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8"/>
      <c r="R56" s="819"/>
      <c r="S56" s="819"/>
      <c r="T56" s="819"/>
      <c r="U56" s="819"/>
      <c r="V56" s="819"/>
      <c r="W56" s="819"/>
      <c r="X56" s="819"/>
      <c r="Y56" s="819"/>
      <c r="Z56" s="819"/>
      <c r="AA56" s="819"/>
      <c r="AB56" s="819"/>
      <c r="AC56" s="819"/>
      <c r="AD56" s="819"/>
      <c r="AE56" s="820"/>
      <c r="AF56" s="747"/>
      <c r="AG56" s="748"/>
      <c r="AH56" s="748"/>
      <c r="AI56" s="748"/>
      <c r="AJ56" s="749"/>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8"/>
      <c r="R57" s="819"/>
      <c r="S57" s="819"/>
      <c r="T57" s="819"/>
      <c r="U57" s="819"/>
      <c r="V57" s="819"/>
      <c r="W57" s="819"/>
      <c r="X57" s="819"/>
      <c r="Y57" s="819"/>
      <c r="Z57" s="819"/>
      <c r="AA57" s="819"/>
      <c r="AB57" s="819"/>
      <c r="AC57" s="819"/>
      <c r="AD57" s="819"/>
      <c r="AE57" s="820"/>
      <c r="AF57" s="747"/>
      <c r="AG57" s="748"/>
      <c r="AH57" s="748"/>
      <c r="AI57" s="748"/>
      <c r="AJ57" s="749"/>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8"/>
      <c r="R58" s="819"/>
      <c r="S58" s="819"/>
      <c r="T58" s="819"/>
      <c r="U58" s="819"/>
      <c r="V58" s="819"/>
      <c r="W58" s="819"/>
      <c r="X58" s="819"/>
      <c r="Y58" s="819"/>
      <c r="Z58" s="819"/>
      <c r="AA58" s="819"/>
      <c r="AB58" s="819"/>
      <c r="AC58" s="819"/>
      <c r="AD58" s="819"/>
      <c r="AE58" s="820"/>
      <c r="AF58" s="747"/>
      <c r="AG58" s="748"/>
      <c r="AH58" s="748"/>
      <c r="AI58" s="748"/>
      <c r="AJ58" s="749"/>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8"/>
      <c r="R59" s="819"/>
      <c r="S59" s="819"/>
      <c r="T59" s="819"/>
      <c r="U59" s="819"/>
      <c r="V59" s="819"/>
      <c r="W59" s="819"/>
      <c r="X59" s="819"/>
      <c r="Y59" s="819"/>
      <c r="Z59" s="819"/>
      <c r="AA59" s="819"/>
      <c r="AB59" s="819"/>
      <c r="AC59" s="819"/>
      <c r="AD59" s="819"/>
      <c r="AE59" s="820"/>
      <c r="AF59" s="747"/>
      <c r="AG59" s="748"/>
      <c r="AH59" s="748"/>
      <c r="AI59" s="748"/>
      <c r="AJ59" s="749"/>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8"/>
      <c r="R60" s="819"/>
      <c r="S60" s="819"/>
      <c r="T60" s="819"/>
      <c r="U60" s="819"/>
      <c r="V60" s="819"/>
      <c r="W60" s="819"/>
      <c r="X60" s="819"/>
      <c r="Y60" s="819"/>
      <c r="Z60" s="819"/>
      <c r="AA60" s="819"/>
      <c r="AB60" s="819"/>
      <c r="AC60" s="819"/>
      <c r="AD60" s="819"/>
      <c r="AE60" s="820"/>
      <c r="AF60" s="747"/>
      <c r="AG60" s="748"/>
      <c r="AH60" s="748"/>
      <c r="AI60" s="748"/>
      <c r="AJ60" s="749"/>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8"/>
      <c r="R61" s="819"/>
      <c r="S61" s="819"/>
      <c r="T61" s="819"/>
      <c r="U61" s="819"/>
      <c r="V61" s="819"/>
      <c r="W61" s="819"/>
      <c r="X61" s="819"/>
      <c r="Y61" s="819"/>
      <c r="Z61" s="819"/>
      <c r="AA61" s="819"/>
      <c r="AB61" s="819"/>
      <c r="AC61" s="819"/>
      <c r="AD61" s="819"/>
      <c r="AE61" s="820"/>
      <c r="AF61" s="747"/>
      <c r="AG61" s="748"/>
      <c r="AH61" s="748"/>
      <c r="AI61" s="748"/>
      <c r="AJ61" s="749"/>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8"/>
      <c r="R62" s="819"/>
      <c r="S62" s="819"/>
      <c r="T62" s="819"/>
      <c r="U62" s="819"/>
      <c r="V62" s="819"/>
      <c r="W62" s="819"/>
      <c r="X62" s="819"/>
      <c r="Y62" s="819"/>
      <c r="Z62" s="819"/>
      <c r="AA62" s="819"/>
      <c r="AB62" s="819"/>
      <c r="AC62" s="819"/>
      <c r="AD62" s="819"/>
      <c r="AE62" s="820"/>
      <c r="AF62" s="747"/>
      <c r="AG62" s="748"/>
      <c r="AH62" s="748"/>
      <c r="AI62" s="748"/>
      <c r="AJ62" s="749"/>
      <c r="AK62" s="821"/>
      <c r="AL62" s="819"/>
      <c r="AM62" s="819"/>
      <c r="AN62" s="819"/>
      <c r="AO62" s="819"/>
      <c r="AP62" s="819"/>
      <c r="AQ62" s="819"/>
      <c r="AR62" s="819"/>
      <c r="AS62" s="819"/>
      <c r="AT62" s="819"/>
      <c r="AU62" s="819"/>
      <c r="AV62" s="819"/>
      <c r="AW62" s="819"/>
      <c r="AX62" s="819"/>
      <c r="AY62" s="819"/>
      <c r="AZ62" s="822"/>
      <c r="BA62" s="822"/>
      <c r="BB62" s="822"/>
      <c r="BC62" s="822"/>
      <c r="BD62" s="822"/>
      <c r="BE62" s="813"/>
      <c r="BF62" s="813"/>
      <c r="BG62" s="813"/>
      <c r="BH62" s="813"/>
      <c r="BI62" s="814"/>
      <c r="BJ62" s="830"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389</v>
      </c>
      <c r="C63" s="777"/>
      <c r="D63" s="777"/>
      <c r="E63" s="777"/>
      <c r="F63" s="777"/>
      <c r="G63" s="777"/>
      <c r="H63" s="777"/>
      <c r="I63" s="777"/>
      <c r="J63" s="777"/>
      <c r="K63" s="777"/>
      <c r="L63" s="777"/>
      <c r="M63" s="777"/>
      <c r="N63" s="777"/>
      <c r="O63" s="777"/>
      <c r="P63" s="778"/>
      <c r="Q63" s="823"/>
      <c r="R63" s="824"/>
      <c r="S63" s="824"/>
      <c r="T63" s="824"/>
      <c r="U63" s="824"/>
      <c r="V63" s="824"/>
      <c r="W63" s="824"/>
      <c r="X63" s="824"/>
      <c r="Y63" s="824"/>
      <c r="Z63" s="824"/>
      <c r="AA63" s="824"/>
      <c r="AB63" s="824"/>
      <c r="AC63" s="824"/>
      <c r="AD63" s="824"/>
      <c r="AE63" s="825"/>
      <c r="AF63" s="826">
        <v>37</v>
      </c>
      <c r="AG63" s="827"/>
      <c r="AH63" s="827"/>
      <c r="AI63" s="827"/>
      <c r="AJ63" s="828"/>
      <c r="AK63" s="829"/>
      <c r="AL63" s="824"/>
      <c r="AM63" s="824"/>
      <c r="AN63" s="824"/>
      <c r="AO63" s="824"/>
      <c r="AP63" s="827">
        <v>956</v>
      </c>
      <c r="AQ63" s="827"/>
      <c r="AR63" s="827"/>
      <c r="AS63" s="827"/>
      <c r="AT63" s="827"/>
      <c r="AU63" s="827">
        <v>698</v>
      </c>
      <c r="AV63" s="827"/>
      <c r="AW63" s="827"/>
      <c r="AX63" s="827"/>
      <c r="AY63" s="827"/>
      <c r="AZ63" s="831"/>
      <c r="BA63" s="831"/>
      <c r="BB63" s="831"/>
      <c r="BC63" s="831"/>
      <c r="BD63" s="831"/>
      <c r="BE63" s="832"/>
      <c r="BF63" s="832"/>
      <c r="BG63" s="832"/>
      <c r="BH63" s="832"/>
      <c r="BI63" s="833"/>
      <c r="BJ63" s="834" t="s">
        <v>113</v>
      </c>
      <c r="BK63" s="835"/>
      <c r="BL63" s="835"/>
      <c r="BM63" s="835"/>
      <c r="BN63" s="836"/>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7" t="s">
        <v>376</v>
      </c>
      <c r="AG66" s="799"/>
      <c r="AH66" s="799"/>
      <c r="AI66" s="799"/>
      <c r="AJ66" s="838"/>
      <c r="AK66" s="703" t="s">
        <v>377</v>
      </c>
      <c r="AL66" s="727"/>
      <c r="AM66" s="727"/>
      <c r="AN66" s="727"/>
      <c r="AO66" s="728"/>
      <c r="AP66" s="703" t="s">
        <v>378</v>
      </c>
      <c r="AQ66" s="704"/>
      <c r="AR66" s="704"/>
      <c r="AS66" s="704"/>
      <c r="AT66" s="705"/>
      <c r="AU66" s="703" t="s">
        <v>392</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8"/>
      <c r="BT66" s="849"/>
      <c r="BU66" s="849"/>
      <c r="BV66" s="849"/>
      <c r="BW66" s="849"/>
      <c r="BX66" s="849"/>
      <c r="BY66" s="849"/>
      <c r="BZ66" s="849"/>
      <c r="CA66" s="849"/>
      <c r="CB66" s="849"/>
      <c r="CC66" s="849"/>
      <c r="CD66" s="849"/>
      <c r="CE66" s="849"/>
      <c r="CF66" s="849"/>
      <c r="CG66" s="850"/>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9"/>
      <c r="AG67" s="802"/>
      <c r="AH67" s="802"/>
      <c r="AI67" s="802"/>
      <c r="AJ67" s="840"/>
      <c r="AK67" s="841"/>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8"/>
      <c r="BT67" s="849"/>
      <c r="BU67" s="849"/>
      <c r="BV67" s="849"/>
      <c r="BW67" s="849"/>
      <c r="BX67" s="849"/>
      <c r="BY67" s="849"/>
      <c r="BZ67" s="849"/>
      <c r="CA67" s="849"/>
      <c r="CB67" s="849"/>
      <c r="CC67" s="849"/>
      <c r="CD67" s="849"/>
      <c r="CE67" s="849"/>
      <c r="CF67" s="849"/>
      <c r="CG67" s="850"/>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197"/>
    </row>
    <row r="68" spans="1:131" s="198" customFormat="1" ht="26.25" customHeight="1" thickTop="1">
      <c r="A68" s="209">
        <v>1</v>
      </c>
      <c r="B68" s="854" t="s">
        <v>535</v>
      </c>
      <c r="C68" s="855"/>
      <c r="D68" s="855"/>
      <c r="E68" s="855"/>
      <c r="F68" s="855"/>
      <c r="G68" s="855"/>
      <c r="H68" s="855"/>
      <c r="I68" s="855"/>
      <c r="J68" s="855"/>
      <c r="K68" s="855"/>
      <c r="L68" s="855"/>
      <c r="M68" s="855"/>
      <c r="N68" s="855"/>
      <c r="O68" s="855"/>
      <c r="P68" s="856"/>
      <c r="Q68" s="857">
        <v>1727</v>
      </c>
      <c r="R68" s="851"/>
      <c r="S68" s="851"/>
      <c r="T68" s="851"/>
      <c r="U68" s="851"/>
      <c r="V68" s="851">
        <v>1688</v>
      </c>
      <c r="W68" s="851"/>
      <c r="X68" s="851"/>
      <c r="Y68" s="851"/>
      <c r="Z68" s="851"/>
      <c r="AA68" s="851">
        <v>39</v>
      </c>
      <c r="AB68" s="851"/>
      <c r="AC68" s="851"/>
      <c r="AD68" s="851"/>
      <c r="AE68" s="851"/>
      <c r="AF68" s="851">
        <v>39</v>
      </c>
      <c r="AG68" s="851"/>
      <c r="AH68" s="851"/>
      <c r="AI68" s="851"/>
      <c r="AJ68" s="851"/>
      <c r="AK68" s="851">
        <v>207</v>
      </c>
      <c r="AL68" s="851"/>
      <c r="AM68" s="851"/>
      <c r="AN68" s="851"/>
      <c r="AO68" s="851"/>
      <c r="AP68" s="851">
        <v>1791</v>
      </c>
      <c r="AQ68" s="851"/>
      <c r="AR68" s="851"/>
      <c r="AS68" s="851"/>
      <c r="AT68" s="851"/>
      <c r="AU68" s="851">
        <v>0</v>
      </c>
      <c r="AV68" s="851"/>
      <c r="AW68" s="851"/>
      <c r="AX68" s="851"/>
      <c r="AY68" s="851"/>
      <c r="AZ68" s="852"/>
      <c r="BA68" s="852"/>
      <c r="BB68" s="852"/>
      <c r="BC68" s="852"/>
      <c r="BD68" s="853"/>
      <c r="BE68" s="216"/>
      <c r="BF68" s="216"/>
      <c r="BG68" s="216"/>
      <c r="BH68" s="216"/>
      <c r="BI68" s="216"/>
      <c r="BJ68" s="216"/>
      <c r="BK68" s="216"/>
      <c r="BL68" s="216"/>
      <c r="BM68" s="216"/>
      <c r="BN68" s="216"/>
      <c r="BO68" s="216"/>
      <c r="BP68" s="216"/>
      <c r="BQ68" s="213">
        <v>62</v>
      </c>
      <c r="BR68" s="218"/>
      <c r="BS68" s="848"/>
      <c r="BT68" s="849"/>
      <c r="BU68" s="849"/>
      <c r="BV68" s="849"/>
      <c r="BW68" s="849"/>
      <c r="BX68" s="849"/>
      <c r="BY68" s="849"/>
      <c r="BZ68" s="849"/>
      <c r="CA68" s="849"/>
      <c r="CB68" s="849"/>
      <c r="CC68" s="849"/>
      <c r="CD68" s="849"/>
      <c r="CE68" s="849"/>
      <c r="CF68" s="849"/>
      <c r="CG68" s="850"/>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197"/>
    </row>
    <row r="69" spans="1:131" s="198" customFormat="1" ht="26.25" customHeight="1">
      <c r="A69" s="212">
        <v>2</v>
      </c>
      <c r="B69" s="858" t="s">
        <v>536</v>
      </c>
      <c r="C69" s="859"/>
      <c r="D69" s="859"/>
      <c r="E69" s="859"/>
      <c r="F69" s="859"/>
      <c r="G69" s="859"/>
      <c r="H69" s="859"/>
      <c r="I69" s="859"/>
      <c r="J69" s="859"/>
      <c r="K69" s="859"/>
      <c r="L69" s="859"/>
      <c r="M69" s="859"/>
      <c r="N69" s="859"/>
      <c r="O69" s="859"/>
      <c r="P69" s="860"/>
      <c r="Q69" s="861">
        <v>7052</v>
      </c>
      <c r="R69" s="816"/>
      <c r="S69" s="816"/>
      <c r="T69" s="816"/>
      <c r="U69" s="816"/>
      <c r="V69" s="816">
        <v>6840</v>
      </c>
      <c r="W69" s="816"/>
      <c r="X69" s="816"/>
      <c r="Y69" s="816"/>
      <c r="Z69" s="816"/>
      <c r="AA69" s="816">
        <v>212</v>
      </c>
      <c r="AB69" s="816"/>
      <c r="AC69" s="816"/>
      <c r="AD69" s="816"/>
      <c r="AE69" s="816"/>
      <c r="AF69" s="816">
        <v>212</v>
      </c>
      <c r="AG69" s="816"/>
      <c r="AH69" s="816"/>
      <c r="AI69" s="816"/>
      <c r="AJ69" s="816"/>
      <c r="AK69" s="816">
        <v>0</v>
      </c>
      <c r="AL69" s="816"/>
      <c r="AM69" s="816"/>
      <c r="AN69" s="816"/>
      <c r="AO69" s="816"/>
      <c r="AP69" s="816">
        <v>0</v>
      </c>
      <c r="AQ69" s="816"/>
      <c r="AR69" s="816"/>
      <c r="AS69" s="816"/>
      <c r="AT69" s="816"/>
      <c r="AU69" s="816">
        <v>0</v>
      </c>
      <c r="AV69" s="816"/>
      <c r="AW69" s="816"/>
      <c r="AX69" s="816"/>
      <c r="AY69" s="816"/>
      <c r="AZ69" s="862"/>
      <c r="BA69" s="862"/>
      <c r="BB69" s="862"/>
      <c r="BC69" s="862"/>
      <c r="BD69" s="863"/>
      <c r="BE69" s="216"/>
      <c r="BF69" s="216"/>
      <c r="BG69" s="216"/>
      <c r="BH69" s="216"/>
      <c r="BI69" s="216"/>
      <c r="BJ69" s="216"/>
      <c r="BK69" s="216"/>
      <c r="BL69" s="216"/>
      <c r="BM69" s="216"/>
      <c r="BN69" s="216"/>
      <c r="BO69" s="216"/>
      <c r="BP69" s="216"/>
      <c r="BQ69" s="213">
        <v>63</v>
      </c>
      <c r="BR69" s="218"/>
      <c r="BS69" s="848"/>
      <c r="BT69" s="849"/>
      <c r="BU69" s="849"/>
      <c r="BV69" s="849"/>
      <c r="BW69" s="849"/>
      <c r="BX69" s="849"/>
      <c r="BY69" s="849"/>
      <c r="BZ69" s="849"/>
      <c r="CA69" s="849"/>
      <c r="CB69" s="849"/>
      <c r="CC69" s="849"/>
      <c r="CD69" s="849"/>
      <c r="CE69" s="849"/>
      <c r="CF69" s="849"/>
      <c r="CG69" s="850"/>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197"/>
    </row>
    <row r="70" spans="1:131" s="198" customFormat="1" ht="26.25" customHeight="1">
      <c r="A70" s="212">
        <v>3</v>
      </c>
      <c r="B70" s="858" t="s">
        <v>537</v>
      </c>
      <c r="C70" s="859"/>
      <c r="D70" s="859"/>
      <c r="E70" s="859"/>
      <c r="F70" s="859"/>
      <c r="G70" s="859"/>
      <c r="H70" s="859"/>
      <c r="I70" s="859"/>
      <c r="J70" s="859"/>
      <c r="K70" s="859"/>
      <c r="L70" s="859"/>
      <c r="M70" s="859"/>
      <c r="N70" s="859"/>
      <c r="O70" s="859"/>
      <c r="P70" s="860"/>
      <c r="Q70" s="861">
        <v>16</v>
      </c>
      <c r="R70" s="816"/>
      <c r="S70" s="816"/>
      <c r="T70" s="816"/>
      <c r="U70" s="816"/>
      <c r="V70" s="816">
        <v>2</v>
      </c>
      <c r="W70" s="816"/>
      <c r="X70" s="816"/>
      <c r="Y70" s="816"/>
      <c r="Z70" s="816"/>
      <c r="AA70" s="816">
        <v>14</v>
      </c>
      <c r="AB70" s="816"/>
      <c r="AC70" s="816"/>
      <c r="AD70" s="816"/>
      <c r="AE70" s="816"/>
      <c r="AF70" s="816">
        <v>14</v>
      </c>
      <c r="AG70" s="816"/>
      <c r="AH70" s="816"/>
      <c r="AI70" s="816"/>
      <c r="AJ70" s="816"/>
      <c r="AK70" s="816">
        <v>0</v>
      </c>
      <c r="AL70" s="816"/>
      <c r="AM70" s="816"/>
      <c r="AN70" s="816"/>
      <c r="AO70" s="816"/>
      <c r="AP70" s="816">
        <v>0</v>
      </c>
      <c r="AQ70" s="816"/>
      <c r="AR70" s="816"/>
      <c r="AS70" s="816"/>
      <c r="AT70" s="816"/>
      <c r="AU70" s="816">
        <v>0</v>
      </c>
      <c r="AV70" s="816"/>
      <c r="AW70" s="816"/>
      <c r="AX70" s="816"/>
      <c r="AY70" s="816"/>
      <c r="AZ70" s="862"/>
      <c r="BA70" s="862"/>
      <c r="BB70" s="862"/>
      <c r="BC70" s="862"/>
      <c r="BD70" s="863"/>
      <c r="BE70" s="216"/>
      <c r="BF70" s="216"/>
      <c r="BG70" s="216"/>
      <c r="BH70" s="216"/>
      <c r="BI70" s="216"/>
      <c r="BJ70" s="216"/>
      <c r="BK70" s="216"/>
      <c r="BL70" s="216"/>
      <c r="BM70" s="216"/>
      <c r="BN70" s="216"/>
      <c r="BO70" s="216"/>
      <c r="BP70" s="216"/>
      <c r="BQ70" s="213">
        <v>64</v>
      </c>
      <c r="BR70" s="218"/>
      <c r="BS70" s="848"/>
      <c r="BT70" s="849"/>
      <c r="BU70" s="849"/>
      <c r="BV70" s="849"/>
      <c r="BW70" s="849"/>
      <c r="BX70" s="849"/>
      <c r="BY70" s="849"/>
      <c r="BZ70" s="849"/>
      <c r="CA70" s="849"/>
      <c r="CB70" s="849"/>
      <c r="CC70" s="849"/>
      <c r="CD70" s="849"/>
      <c r="CE70" s="849"/>
      <c r="CF70" s="849"/>
      <c r="CG70" s="850"/>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197"/>
    </row>
    <row r="71" spans="1:131" s="198" customFormat="1" ht="26.25" customHeight="1">
      <c r="A71" s="212">
        <v>4</v>
      </c>
      <c r="B71" s="858" t="s">
        <v>538</v>
      </c>
      <c r="C71" s="859"/>
      <c r="D71" s="859"/>
      <c r="E71" s="859"/>
      <c r="F71" s="859"/>
      <c r="G71" s="859"/>
      <c r="H71" s="859"/>
      <c r="I71" s="859"/>
      <c r="J71" s="859"/>
      <c r="K71" s="859"/>
      <c r="L71" s="859"/>
      <c r="M71" s="859"/>
      <c r="N71" s="859"/>
      <c r="O71" s="859"/>
      <c r="P71" s="860"/>
      <c r="Q71" s="861">
        <v>932</v>
      </c>
      <c r="R71" s="816"/>
      <c r="S71" s="816"/>
      <c r="T71" s="816"/>
      <c r="U71" s="816"/>
      <c r="V71" s="816">
        <v>910</v>
      </c>
      <c r="W71" s="816"/>
      <c r="X71" s="816"/>
      <c r="Y71" s="816"/>
      <c r="Z71" s="816"/>
      <c r="AA71" s="816">
        <v>22</v>
      </c>
      <c r="AB71" s="816"/>
      <c r="AC71" s="816"/>
      <c r="AD71" s="816"/>
      <c r="AE71" s="816"/>
      <c r="AF71" s="816">
        <v>22</v>
      </c>
      <c r="AG71" s="816"/>
      <c r="AH71" s="816"/>
      <c r="AI71" s="816"/>
      <c r="AJ71" s="816"/>
      <c r="AK71" s="816">
        <v>23</v>
      </c>
      <c r="AL71" s="816"/>
      <c r="AM71" s="816"/>
      <c r="AN71" s="816"/>
      <c r="AO71" s="816"/>
      <c r="AP71" s="816">
        <v>0</v>
      </c>
      <c r="AQ71" s="816"/>
      <c r="AR71" s="816"/>
      <c r="AS71" s="816"/>
      <c r="AT71" s="816"/>
      <c r="AU71" s="816">
        <v>0</v>
      </c>
      <c r="AV71" s="816"/>
      <c r="AW71" s="816"/>
      <c r="AX71" s="816"/>
      <c r="AY71" s="816"/>
      <c r="AZ71" s="862"/>
      <c r="BA71" s="862"/>
      <c r="BB71" s="862"/>
      <c r="BC71" s="862"/>
      <c r="BD71" s="863"/>
      <c r="BE71" s="216"/>
      <c r="BF71" s="216"/>
      <c r="BG71" s="216"/>
      <c r="BH71" s="216"/>
      <c r="BI71" s="216"/>
      <c r="BJ71" s="216"/>
      <c r="BK71" s="216"/>
      <c r="BL71" s="216"/>
      <c r="BM71" s="216"/>
      <c r="BN71" s="216"/>
      <c r="BO71" s="216"/>
      <c r="BP71" s="216"/>
      <c r="BQ71" s="213">
        <v>65</v>
      </c>
      <c r="BR71" s="218"/>
      <c r="BS71" s="848"/>
      <c r="BT71" s="849"/>
      <c r="BU71" s="849"/>
      <c r="BV71" s="849"/>
      <c r="BW71" s="849"/>
      <c r="BX71" s="849"/>
      <c r="BY71" s="849"/>
      <c r="BZ71" s="849"/>
      <c r="CA71" s="849"/>
      <c r="CB71" s="849"/>
      <c r="CC71" s="849"/>
      <c r="CD71" s="849"/>
      <c r="CE71" s="849"/>
      <c r="CF71" s="849"/>
      <c r="CG71" s="850"/>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197"/>
    </row>
    <row r="72" spans="1:131" s="198" customFormat="1" ht="26.25" customHeight="1">
      <c r="A72" s="212">
        <v>5</v>
      </c>
      <c r="B72" s="858" t="s">
        <v>539</v>
      </c>
      <c r="C72" s="859"/>
      <c r="D72" s="859"/>
      <c r="E72" s="859"/>
      <c r="F72" s="859"/>
      <c r="G72" s="859"/>
      <c r="H72" s="859"/>
      <c r="I72" s="859"/>
      <c r="J72" s="859"/>
      <c r="K72" s="859"/>
      <c r="L72" s="859"/>
      <c r="M72" s="859"/>
      <c r="N72" s="859"/>
      <c r="O72" s="859"/>
      <c r="P72" s="860"/>
      <c r="Q72" s="861">
        <v>515</v>
      </c>
      <c r="R72" s="816"/>
      <c r="S72" s="816"/>
      <c r="T72" s="816"/>
      <c r="U72" s="816"/>
      <c r="V72" s="816">
        <v>398</v>
      </c>
      <c r="W72" s="816"/>
      <c r="X72" s="816"/>
      <c r="Y72" s="816"/>
      <c r="Z72" s="816"/>
      <c r="AA72" s="816">
        <v>117</v>
      </c>
      <c r="AB72" s="816"/>
      <c r="AC72" s="816"/>
      <c r="AD72" s="816"/>
      <c r="AE72" s="816"/>
      <c r="AF72" s="816">
        <v>117</v>
      </c>
      <c r="AG72" s="816"/>
      <c r="AH72" s="816"/>
      <c r="AI72" s="816"/>
      <c r="AJ72" s="816"/>
      <c r="AK72" s="816">
        <v>0</v>
      </c>
      <c r="AL72" s="816"/>
      <c r="AM72" s="816"/>
      <c r="AN72" s="816"/>
      <c r="AO72" s="816"/>
      <c r="AP72" s="816">
        <v>0</v>
      </c>
      <c r="AQ72" s="816"/>
      <c r="AR72" s="816"/>
      <c r="AS72" s="816"/>
      <c r="AT72" s="816"/>
      <c r="AU72" s="816">
        <v>0</v>
      </c>
      <c r="AV72" s="816"/>
      <c r="AW72" s="816"/>
      <c r="AX72" s="816"/>
      <c r="AY72" s="816"/>
      <c r="AZ72" s="862"/>
      <c r="BA72" s="862"/>
      <c r="BB72" s="862"/>
      <c r="BC72" s="862"/>
      <c r="BD72" s="863"/>
      <c r="BE72" s="216"/>
      <c r="BF72" s="216"/>
      <c r="BG72" s="216"/>
      <c r="BH72" s="216"/>
      <c r="BI72" s="216"/>
      <c r="BJ72" s="216"/>
      <c r="BK72" s="216"/>
      <c r="BL72" s="216"/>
      <c r="BM72" s="216"/>
      <c r="BN72" s="216"/>
      <c r="BO72" s="216"/>
      <c r="BP72" s="216"/>
      <c r="BQ72" s="213">
        <v>66</v>
      </c>
      <c r="BR72" s="218"/>
      <c r="BS72" s="848"/>
      <c r="BT72" s="849"/>
      <c r="BU72" s="849"/>
      <c r="BV72" s="849"/>
      <c r="BW72" s="849"/>
      <c r="BX72" s="849"/>
      <c r="BY72" s="849"/>
      <c r="BZ72" s="849"/>
      <c r="CA72" s="849"/>
      <c r="CB72" s="849"/>
      <c r="CC72" s="849"/>
      <c r="CD72" s="849"/>
      <c r="CE72" s="849"/>
      <c r="CF72" s="849"/>
      <c r="CG72" s="850"/>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197"/>
    </row>
    <row r="73" spans="1:131" s="198" customFormat="1" ht="26.25" customHeight="1">
      <c r="A73" s="212">
        <v>6</v>
      </c>
      <c r="B73" s="858" t="s">
        <v>540</v>
      </c>
      <c r="C73" s="859"/>
      <c r="D73" s="859"/>
      <c r="E73" s="859"/>
      <c r="F73" s="859"/>
      <c r="G73" s="859"/>
      <c r="H73" s="859"/>
      <c r="I73" s="859"/>
      <c r="J73" s="859"/>
      <c r="K73" s="859"/>
      <c r="L73" s="859"/>
      <c r="M73" s="859"/>
      <c r="N73" s="859"/>
      <c r="O73" s="859"/>
      <c r="P73" s="860"/>
      <c r="Q73" s="861">
        <v>5719</v>
      </c>
      <c r="R73" s="816"/>
      <c r="S73" s="816"/>
      <c r="T73" s="816"/>
      <c r="U73" s="816"/>
      <c r="V73" s="816">
        <v>5659</v>
      </c>
      <c r="W73" s="816"/>
      <c r="X73" s="816"/>
      <c r="Y73" s="816"/>
      <c r="Z73" s="816"/>
      <c r="AA73" s="816">
        <v>59</v>
      </c>
      <c r="AB73" s="816"/>
      <c r="AC73" s="816"/>
      <c r="AD73" s="816"/>
      <c r="AE73" s="816"/>
      <c r="AF73" s="816">
        <v>59</v>
      </c>
      <c r="AG73" s="816"/>
      <c r="AH73" s="816"/>
      <c r="AI73" s="816"/>
      <c r="AJ73" s="816"/>
      <c r="AK73" s="816">
        <v>1598</v>
      </c>
      <c r="AL73" s="816"/>
      <c r="AM73" s="816"/>
      <c r="AN73" s="816"/>
      <c r="AO73" s="816"/>
      <c r="AP73" s="816">
        <v>0</v>
      </c>
      <c r="AQ73" s="816"/>
      <c r="AR73" s="816"/>
      <c r="AS73" s="816"/>
      <c r="AT73" s="816"/>
      <c r="AU73" s="816">
        <v>0</v>
      </c>
      <c r="AV73" s="816"/>
      <c r="AW73" s="816"/>
      <c r="AX73" s="816"/>
      <c r="AY73" s="816"/>
      <c r="AZ73" s="862"/>
      <c r="BA73" s="862"/>
      <c r="BB73" s="862"/>
      <c r="BC73" s="862"/>
      <c r="BD73" s="863"/>
      <c r="BE73" s="216"/>
      <c r="BF73" s="216"/>
      <c r="BG73" s="216"/>
      <c r="BH73" s="216"/>
      <c r="BI73" s="216"/>
      <c r="BJ73" s="216"/>
      <c r="BK73" s="216"/>
      <c r="BL73" s="216"/>
      <c r="BM73" s="216"/>
      <c r="BN73" s="216"/>
      <c r="BO73" s="216"/>
      <c r="BP73" s="216"/>
      <c r="BQ73" s="213">
        <v>67</v>
      </c>
      <c r="BR73" s="218"/>
      <c r="BS73" s="848"/>
      <c r="BT73" s="849"/>
      <c r="BU73" s="849"/>
      <c r="BV73" s="849"/>
      <c r="BW73" s="849"/>
      <c r="BX73" s="849"/>
      <c r="BY73" s="849"/>
      <c r="BZ73" s="849"/>
      <c r="CA73" s="849"/>
      <c r="CB73" s="849"/>
      <c r="CC73" s="849"/>
      <c r="CD73" s="849"/>
      <c r="CE73" s="849"/>
      <c r="CF73" s="849"/>
      <c r="CG73" s="850"/>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197"/>
    </row>
    <row r="74" spans="1:131" s="198" customFormat="1" ht="26.25" customHeight="1">
      <c r="A74" s="212">
        <v>7</v>
      </c>
      <c r="B74" s="864" t="s">
        <v>541</v>
      </c>
      <c r="C74" s="859"/>
      <c r="D74" s="859"/>
      <c r="E74" s="859"/>
      <c r="F74" s="859"/>
      <c r="G74" s="859"/>
      <c r="H74" s="859"/>
      <c r="I74" s="859"/>
      <c r="J74" s="859"/>
      <c r="K74" s="859"/>
      <c r="L74" s="859"/>
      <c r="M74" s="859"/>
      <c r="N74" s="859"/>
      <c r="O74" s="859"/>
      <c r="P74" s="860"/>
      <c r="Q74" s="861">
        <v>1161940</v>
      </c>
      <c r="R74" s="816"/>
      <c r="S74" s="816"/>
      <c r="T74" s="816"/>
      <c r="U74" s="816"/>
      <c r="V74" s="816">
        <v>1129127</v>
      </c>
      <c r="W74" s="816"/>
      <c r="X74" s="816"/>
      <c r="Y74" s="816"/>
      <c r="Z74" s="816"/>
      <c r="AA74" s="816">
        <v>32812</v>
      </c>
      <c r="AB74" s="816"/>
      <c r="AC74" s="816"/>
      <c r="AD74" s="816"/>
      <c r="AE74" s="816"/>
      <c r="AF74" s="816">
        <v>32812</v>
      </c>
      <c r="AG74" s="816"/>
      <c r="AH74" s="816"/>
      <c r="AI74" s="816"/>
      <c r="AJ74" s="816"/>
      <c r="AK74" s="816">
        <v>16486</v>
      </c>
      <c r="AL74" s="816"/>
      <c r="AM74" s="816"/>
      <c r="AN74" s="816"/>
      <c r="AO74" s="816"/>
      <c r="AP74" s="816">
        <v>0</v>
      </c>
      <c r="AQ74" s="816"/>
      <c r="AR74" s="816"/>
      <c r="AS74" s="816"/>
      <c r="AT74" s="816"/>
      <c r="AU74" s="816">
        <v>0</v>
      </c>
      <c r="AV74" s="816"/>
      <c r="AW74" s="816"/>
      <c r="AX74" s="816"/>
      <c r="AY74" s="816"/>
      <c r="AZ74" s="862"/>
      <c r="BA74" s="862"/>
      <c r="BB74" s="862"/>
      <c r="BC74" s="862"/>
      <c r="BD74" s="863"/>
      <c r="BE74" s="216"/>
      <c r="BF74" s="216"/>
      <c r="BG74" s="216"/>
      <c r="BH74" s="216"/>
      <c r="BI74" s="216"/>
      <c r="BJ74" s="216"/>
      <c r="BK74" s="216"/>
      <c r="BL74" s="216"/>
      <c r="BM74" s="216"/>
      <c r="BN74" s="216"/>
      <c r="BO74" s="216"/>
      <c r="BP74" s="216"/>
      <c r="BQ74" s="213">
        <v>68</v>
      </c>
      <c r="BR74" s="218"/>
      <c r="BS74" s="848"/>
      <c r="BT74" s="849"/>
      <c r="BU74" s="849"/>
      <c r="BV74" s="849"/>
      <c r="BW74" s="849"/>
      <c r="BX74" s="849"/>
      <c r="BY74" s="849"/>
      <c r="BZ74" s="849"/>
      <c r="CA74" s="849"/>
      <c r="CB74" s="849"/>
      <c r="CC74" s="849"/>
      <c r="CD74" s="849"/>
      <c r="CE74" s="849"/>
      <c r="CF74" s="849"/>
      <c r="CG74" s="850"/>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197"/>
    </row>
    <row r="75" spans="1:131" s="198" customFormat="1" ht="26.25" customHeight="1">
      <c r="A75" s="212">
        <v>8</v>
      </c>
      <c r="B75" s="858"/>
      <c r="C75" s="859"/>
      <c r="D75" s="859"/>
      <c r="E75" s="859"/>
      <c r="F75" s="859"/>
      <c r="G75" s="859"/>
      <c r="H75" s="859"/>
      <c r="I75" s="859"/>
      <c r="J75" s="859"/>
      <c r="K75" s="859"/>
      <c r="L75" s="859"/>
      <c r="M75" s="859"/>
      <c r="N75" s="859"/>
      <c r="O75" s="859"/>
      <c r="P75" s="860"/>
      <c r="Q75" s="865"/>
      <c r="R75" s="866"/>
      <c r="S75" s="866"/>
      <c r="T75" s="866"/>
      <c r="U75" s="815"/>
      <c r="V75" s="867"/>
      <c r="W75" s="866"/>
      <c r="X75" s="866"/>
      <c r="Y75" s="866"/>
      <c r="Z75" s="815"/>
      <c r="AA75" s="867"/>
      <c r="AB75" s="866"/>
      <c r="AC75" s="866"/>
      <c r="AD75" s="866"/>
      <c r="AE75" s="815"/>
      <c r="AF75" s="867"/>
      <c r="AG75" s="866"/>
      <c r="AH75" s="866"/>
      <c r="AI75" s="866"/>
      <c r="AJ75" s="815"/>
      <c r="AK75" s="867"/>
      <c r="AL75" s="866"/>
      <c r="AM75" s="866"/>
      <c r="AN75" s="866"/>
      <c r="AO75" s="815"/>
      <c r="AP75" s="867"/>
      <c r="AQ75" s="866"/>
      <c r="AR75" s="866"/>
      <c r="AS75" s="866"/>
      <c r="AT75" s="815"/>
      <c r="AU75" s="867"/>
      <c r="AV75" s="866"/>
      <c r="AW75" s="866"/>
      <c r="AX75" s="866"/>
      <c r="AY75" s="815"/>
      <c r="AZ75" s="862"/>
      <c r="BA75" s="862"/>
      <c r="BB75" s="862"/>
      <c r="BC75" s="862"/>
      <c r="BD75" s="863"/>
      <c r="BE75" s="216"/>
      <c r="BF75" s="216"/>
      <c r="BG75" s="216"/>
      <c r="BH75" s="216"/>
      <c r="BI75" s="216"/>
      <c r="BJ75" s="216"/>
      <c r="BK75" s="216"/>
      <c r="BL75" s="216"/>
      <c r="BM75" s="216"/>
      <c r="BN75" s="216"/>
      <c r="BO75" s="216"/>
      <c r="BP75" s="216"/>
      <c r="BQ75" s="213">
        <v>69</v>
      </c>
      <c r="BR75" s="218"/>
      <c r="BS75" s="848"/>
      <c r="BT75" s="849"/>
      <c r="BU75" s="849"/>
      <c r="BV75" s="849"/>
      <c r="BW75" s="849"/>
      <c r="BX75" s="849"/>
      <c r="BY75" s="849"/>
      <c r="BZ75" s="849"/>
      <c r="CA75" s="849"/>
      <c r="CB75" s="849"/>
      <c r="CC75" s="849"/>
      <c r="CD75" s="849"/>
      <c r="CE75" s="849"/>
      <c r="CF75" s="849"/>
      <c r="CG75" s="850"/>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197"/>
    </row>
    <row r="76" spans="1:131" s="198" customFormat="1" ht="26.25" customHeight="1">
      <c r="A76" s="212">
        <v>9</v>
      </c>
      <c r="B76" s="858"/>
      <c r="C76" s="859"/>
      <c r="D76" s="859"/>
      <c r="E76" s="859"/>
      <c r="F76" s="859"/>
      <c r="G76" s="859"/>
      <c r="H76" s="859"/>
      <c r="I76" s="859"/>
      <c r="J76" s="859"/>
      <c r="K76" s="859"/>
      <c r="L76" s="859"/>
      <c r="M76" s="859"/>
      <c r="N76" s="859"/>
      <c r="O76" s="859"/>
      <c r="P76" s="860"/>
      <c r="Q76" s="865"/>
      <c r="R76" s="866"/>
      <c r="S76" s="866"/>
      <c r="T76" s="866"/>
      <c r="U76" s="815"/>
      <c r="V76" s="867"/>
      <c r="W76" s="866"/>
      <c r="X76" s="866"/>
      <c r="Y76" s="866"/>
      <c r="Z76" s="815"/>
      <c r="AA76" s="867"/>
      <c r="AB76" s="866"/>
      <c r="AC76" s="866"/>
      <c r="AD76" s="866"/>
      <c r="AE76" s="815"/>
      <c r="AF76" s="867"/>
      <c r="AG76" s="866"/>
      <c r="AH76" s="866"/>
      <c r="AI76" s="866"/>
      <c r="AJ76" s="815"/>
      <c r="AK76" s="867"/>
      <c r="AL76" s="866"/>
      <c r="AM76" s="866"/>
      <c r="AN76" s="866"/>
      <c r="AO76" s="815"/>
      <c r="AP76" s="867"/>
      <c r="AQ76" s="866"/>
      <c r="AR76" s="866"/>
      <c r="AS76" s="866"/>
      <c r="AT76" s="815"/>
      <c r="AU76" s="867"/>
      <c r="AV76" s="866"/>
      <c r="AW76" s="866"/>
      <c r="AX76" s="866"/>
      <c r="AY76" s="815"/>
      <c r="AZ76" s="862"/>
      <c r="BA76" s="862"/>
      <c r="BB76" s="862"/>
      <c r="BC76" s="862"/>
      <c r="BD76" s="863"/>
      <c r="BE76" s="216"/>
      <c r="BF76" s="216"/>
      <c r="BG76" s="216"/>
      <c r="BH76" s="216"/>
      <c r="BI76" s="216"/>
      <c r="BJ76" s="216"/>
      <c r="BK76" s="216"/>
      <c r="BL76" s="216"/>
      <c r="BM76" s="216"/>
      <c r="BN76" s="216"/>
      <c r="BO76" s="216"/>
      <c r="BP76" s="216"/>
      <c r="BQ76" s="213">
        <v>70</v>
      </c>
      <c r="BR76" s="218"/>
      <c r="BS76" s="848"/>
      <c r="BT76" s="849"/>
      <c r="BU76" s="849"/>
      <c r="BV76" s="849"/>
      <c r="BW76" s="849"/>
      <c r="BX76" s="849"/>
      <c r="BY76" s="849"/>
      <c r="BZ76" s="849"/>
      <c r="CA76" s="849"/>
      <c r="CB76" s="849"/>
      <c r="CC76" s="849"/>
      <c r="CD76" s="849"/>
      <c r="CE76" s="849"/>
      <c r="CF76" s="849"/>
      <c r="CG76" s="850"/>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197"/>
    </row>
    <row r="77" spans="1:131" s="198" customFormat="1" ht="26.25" customHeight="1">
      <c r="A77" s="212">
        <v>10</v>
      </c>
      <c r="B77" s="858"/>
      <c r="C77" s="859"/>
      <c r="D77" s="859"/>
      <c r="E77" s="859"/>
      <c r="F77" s="859"/>
      <c r="G77" s="859"/>
      <c r="H77" s="859"/>
      <c r="I77" s="859"/>
      <c r="J77" s="859"/>
      <c r="K77" s="859"/>
      <c r="L77" s="859"/>
      <c r="M77" s="859"/>
      <c r="N77" s="859"/>
      <c r="O77" s="859"/>
      <c r="P77" s="860"/>
      <c r="Q77" s="865"/>
      <c r="R77" s="866"/>
      <c r="S77" s="866"/>
      <c r="T77" s="866"/>
      <c r="U77" s="815"/>
      <c r="V77" s="867"/>
      <c r="W77" s="866"/>
      <c r="X77" s="866"/>
      <c r="Y77" s="866"/>
      <c r="Z77" s="815"/>
      <c r="AA77" s="867"/>
      <c r="AB77" s="866"/>
      <c r="AC77" s="866"/>
      <c r="AD77" s="866"/>
      <c r="AE77" s="815"/>
      <c r="AF77" s="867"/>
      <c r="AG77" s="866"/>
      <c r="AH77" s="866"/>
      <c r="AI77" s="866"/>
      <c r="AJ77" s="815"/>
      <c r="AK77" s="867"/>
      <c r="AL77" s="866"/>
      <c r="AM77" s="866"/>
      <c r="AN77" s="866"/>
      <c r="AO77" s="815"/>
      <c r="AP77" s="867"/>
      <c r="AQ77" s="866"/>
      <c r="AR77" s="866"/>
      <c r="AS77" s="866"/>
      <c r="AT77" s="815"/>
      <c r="AU77" s="867"/>
      <c r="AV77" s="866"/>
      <c r="AW77" s="866"/>
      <c r="AX77" s="866"/>
      <c r="AY77" s="815"/>
      <c r="AZ77" s="862"/>
      <c r="BA77" s="862"/>
      <c r="BB77" s="862"/>
      <c r="BC77" s="862"/>
      <c r="BD77" s="863"/>
      <c r="BE77" s="216"/>
      <c r="BF77" s="216"/>
      <c r="BG77" s="216"/>
      <c r="BH77" s="216"/>
      <c r="BI77" s="216"/>
      <c r="BJ77" s="216"/>
      <c r="BK77" s="216"/>
      <c r="BL77" s="216"/>
      <c r="BM77" s="216"/>
      <c r="BN77" s="216"/>
      <c r="BO77" s="216"/>
      <c r="BP77" s="216"/>
      <c r="BQ77" s="213">
        <v>71</v>
      </c>
      <c r="BR77" s="218"/>
      <c r="BS77" s="848"/>
      <c r="BT77" s="849"/>
      <c r="BU77" s="849"/>
      <c r="BV77" s="849"/>
      <c r="BW77" s="849"/>
      <c r="BX77" s="849"/>
      <c r="BY77" s="849"/>
      <c r="BZ77" s="849"/>
      <c r="CA77" s="849"/>
      <c r="CB77" s="849"/>
      <c r="CC77" s="849"/>
      <c r="CD77" s="849"/>
      <c r="CE77" s="849"/>
      <c r="CF77" s="849"/>
      <c r="CG77" s="850"/>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197"/>
    </row>
    <row r="78" spans="1:131" s="198" customFormat="1" ht="26.25" customHeight="1">
      <c r="A78" s="212">
        <v>11</v>
      </c>
      <c r="B78" s="858"/>
      <c r="C78" s="859"/>
      <c r="D78" s="859"/>
      <c r="E78" s="859"/>
      <c r="F78" s="859"/>
      <c r="G78" s="859"/>
      <c r="H78" s="859"/>
      <c r="I78" s="859"/>
      <c r="J78" s="859"/>
      <c r="K78" s="859"/>
      <c r="L78" s="859"/>
      <c r="M78" s="859"/>
      <c r="N78" s="859"/>
      <c r="O78" s="859"/>
      <c r="P78" s="860"/>
      <c r="Q78" s="861"/>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62"/>
      <c r="BA78" s="862"/>
      <c r="BB78" s="862"/>
      <c r="BC78" s="862"/>
      <c r="BD78" s="863"/>
      <c r="BE78" s="216"/>
      <c r="BF78" s="216"/>
      <c r="BG78" s="216"/>
      <c r="BH78" s="216"/>
      <c r="BI78" s="216"/>
      <c r="BJ78" s="219"/>
      <c r="BK78" s="219"/>
      <c r="BL78" s="219"/>
      <c r="BM78" s="219"/>
      <c r="BN78" s="219"/>
      <c r="BO78" s="216"/>
      <c r="BP78" s="216"/>
      <c r="BQ78" s="213">
        <v>72</v>
      </c>
      <c r="BR78" s="218"/>
      <c r="BS78" s="848"/>
      <c r="BT78" s="849"/>
      <c r="BU78" s="849"/>
      <c r="BV78" s="849"/>
      <c r="BW78" s="849"/>
      <c r="BX78" s="849"/>
      <c r="BY78" s="849"/>
      <c r="BZ78" s="849"/>
      <c r="CA78" s="849"/>
      <c r="CB78" s="849"/>
      <c r="CC78" s="849"/>
      <c r="CD78" s="849"/>
      <c r="CE78" s="849"/>
      <c r="CF78" s="849"/>
      <c r="CG78" s="850"/>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197"/>
    </row>
    <row r="79" spans="1:131" s="198" customFormat="1" ht="26.25" customHeight="1">
      <c r="A79" s="212">
        <v>12</v>
      </c>
      <c r="B79" s="858"/>
      <c r="C79" s="859"/>
      <c r="D79" s="859"/>
      <c r="E79" s="859"/>
      <c r="F79" s="859"/>
      <c r="G79" s="859"/>
      <c r="H79" s="859"/>
      <c r="I79" s="859"/>
      <c r="J79" s="859"/>
      <c r="K79" s="859"/>
      <c r="L79" s="859"/>
      <c r="M79" s="859"/>
      <c r="N79" s="859"/>
      <c r="O79" s="859"/>
      <c r="P79" s="860"/>
      <c r="Q79" s="861"/>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62"/>
      <c r="BA79" s="862"/>
      <c r="BB79" s="862"/>
      <c r="BC79" s="862"/>
      <c r="BD79" s="863"/>
      <c r="BE79" s="216"/>
      <c r="BF79" s="216"/>
      <c r="BG79" s="216"/>
      <c r="BH79" s="216"/>
      <c r="BI79" s="216"/>
      <c r="BJ79" s="219"/>
      <c r="BK79" s="219"/>
      <c r="BL79" s="219"/>
      <c r="BM79" s="219"/>
      <c r="BN79" s="219"/>
      <c r="BO79" s="216"/>
      <c r="BP79" s="216"/>
      <c r="BQ79" s="213">
        <v>73</v>
      </c>
      <c r="BR79" s="218"/>
      <c r="BS79" s="848"/>
      <c r="BT79" s="849"/>
      <c r="BU79" s="849"/>
      <c r="BV79" s="849"/>
      <c r="BW79" s="849"/>
      <c r="BX79" s="849"/>
      <c r="BY79" s="849"/>
      <c r="BZ79" s="849"/>
      <c r="CA79" s="849"/>
      <c r="CB79" s="849"/>
      <c r="CC79" s="849"/>
      <c r="CD79" s="849"/>
      <c r="CE79" s="849"/>
      <c r="CF79" s="849"/>
      <c r="CG79" s="850"/>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197"/>
    </row>
    <row r="80" spans="1:131" s="198" customFormat="1" ht="26.25" customHeight="1">
      <c r="A80" s="212">
        <v>13</v>
      </c>
      <c r="B80" s="858"/>
      <c r="C80" s="859"/>
      <c r="D80" s="859"/>
      <c r="E80" s="859"/>
      <c r="F80" s="859"/>
      <c r="G80" s="859"/>
      <c r="H80" s="859"/>
      <c r="I80" s="859"/>
      <c r="J80" s="859"/>
      <c r="K80" s="859"/>
      <c r="L80" s="859"/>
      <c r="M80" s="859"/>
      <c r="N80" s="859"/>
      <c r="O80" s="859"/>
      <c r="P80" s="860"/>
      <c r="Q80" s="861"/>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62"/>
      <c r="BA80" s="862"/>
      <c r="BB80" s="862"/>
      <c r="BC80" s="862"/>
      <c r="BD80" s="863"/>
      <c r="BE80" s="216"/>
      <c r="BF80" s="216"/>
      <c r="BG80" s="216"/>
      <c r="BH80" s="216"/>
      <c r="BI80" s="216"/>
      <c r="BJ80" s="216"/>
      <c r="BK80" s="216"/>
      <c r="BL80" s="216"/>
      <c r="BM80" s="216"/>
      <c r="BN80" s="216"/>
      <c r="BO80" s="216"/>
      <c r="BP80" s="216"/>
      <c r="BQ80" s="213">
        <v>74</v>
      </c>
      <c r="BR80" s="218"/>
      <c r="BS80" s="848"/>
      <c r="BT80" s="849"/>
      <c r="BU80" s="849"/>
      <c r="BV80" s="849"/>
      <c r="BW80" s="849"/>
      <c r="BX80" s="849"/>
      <c r="BY80" s="849"/>
      <c r="BZ80" s="849"/>
      <c r="CA80" s="849"/>
      <c r="CB80" s="849"/>
      <c r="CC80" s="849"/>
      <c r="CD80" s="849"/>
      <c r="CE80" s="849"/>
      <c r="CF80" s="849"/>
      <c r="CG80" s="850"/>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197"/>
    </row>
    <row r="81" spans="1:131" s="198" customFormat="1" ht="26.25" customHeight="1">
      <c r="A81" s="212">
        <v>14</v>
      </c>
      <c r="B81" s="858"/>
      <c r="C81" s="859"/>
      <c r="D81" s="859"/>
      <c r="E81" s="859"/>
      <c r="F81" s="859"/>
      <c r="G81" s="859"/>
      <c r="H81" s="859"/>
      <c r="I81" s="859"/>
      <c r="J81" s="859"/>
      <c r="K81" s="859"/>
      <c r="L81" s="859"/>
      <c r="M81" s="859"/>
      <c r="N81" s="859"/>
      <c r="O81" s="859"/>
      <c r="P81" s="860"/>
      <c r="Q81" s="861"/>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62"/>
      <c r="BA81" s="862"/>
      <c r="BB81" s="862"/>
      <c r="BC81" s="862"/>
      <c r="BD81" s="863"/>
      <c r="BE81" s="216"/>
      <c r="BF81" s="216"/>
      <c r="BG81" s="216"/>
      <c r="BH81" s="216"/>
      <c r="BI81" s="216"/>
      <c r="BJ81" s="216"/>
      <c r="BK81" s="216"/>
      <c r="BL81" s="216"/>
      <c r="BM81" s="216"/>
      <c r="BN81" s="216"/>
      <c r="BO81" s="216"/>
      <c r="BP81" s="216"/>
      <c r="BQ81" s="213">
        <v>75</v>
      </c>
      <c r="BR81" s="218"/>
      <c r="BS81" s="848"/>
      <c r="BT81" s="849"/>
      <c r="BU81" s="849"/>
      <c r="BV81" s="849"/>
      <c r="BW81" s="849"/>
      <c r="BX81" s="849"/>
      <c r="BY81" s="849"/>
      <c r="BZ81" s="849"/>
      <c r="CA81" s="849"/>
      <c r="CB81" s="849"/>
      <c r="CC81" s="849"/>
      <c r="CD81" s="849"/>
      <c r="CE81" s="849"/>
      <c r="CF81" s="849"/>
      <c r="CG81" s="850"/>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197"/>
    </row>
    <row r="82" spans="1:131" s="198" customFormat="1" ht="26.25" customHeight="1">
      <c r="A82" s="212">
        <v>15</v>
      </c>
      <c r="B82" s="858"/>
      <c r="C82" s="859"/>
      <c r="D82" s="859"/>
      <c r="E82" s="859"/>
      <c r="F82" s="859"/>
      <c r="G82" s="859"/>
      <c r="H82" s="859"/>
      <c r="I82" s="859"/>
      <c r="J82" s="859"/>
      <c r="K82" s="859"/>
      <c r="L82" s="859"/>
      <c r="M82" s="859"/>
      <c r="N82" s="859"/>
      <c r="O82" s="859"/>
      <c r="P82" s="860"/>
      <c r="Q82" s="861"/>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62"/>
      <c r="BA82" s="862"/>
      <c r="BB82" s="862"/>
      <c r="BC82" s="862"/>
      <c r="BD82" s="863"/>
      <c r="BE82" s="216"/>
      <c r="BF82" s="216"/>
      <c r="BG82" s="216"/>
      <c r="BH82" s="216"/>
      <c r="BI82" s="216"/>
      <c r="BJ82" s="216"/>
      <c r="BK82" s="216"/>
      <c r="BL82" s="216"/>
      <c r="BM82" s="216"/>
      <c r="BN82" s="216"/>
      <c r="BO82" s="216"/>
      <c r="BP82" s="216"/>
      <c r="BQ82" s="213">
        <v>76</v>
      </c>
      <c r="BR82" s="218"/>
      <c r="BS82" s="848"/>
      <c r="BT82" s="849"/>
      <c r="BU82" s="849"/>
      <c r="BV82" s="849"/>
      <c r="BW82" s="849"/>
      <c r="BX82" s="849"/>
      <c r="BY82" s="849"/>
      <c r="BZ82" s="849"/>
      <c r="CA82" s="849"/>
      <c r="CB82" s="849"/>
      <c r="CC82" s="849"/>
      <c r="CD82" s="849"/>
      <c r="CE82" s="849"/>
      <c r="CF82" s="849"/>
      <c r="CG82" s="850"/>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197"/>
    </row>
    <row r="83" spans="1:131" s="198" customFormat="1" ht="26.25" customHeight="1">
      <c r="A83" s="212">
        <v>16</v>
      </c>
      <c r="B83" s="858"/>
      <c r="C83" s="859"/>
      <c r="D83" s="859"/>
      <c r="E83" s="859"/>
      <c r="F83" s="859"/>
      <c r="G83" s="859"/>
      <c r="H83" s="859"/>
      <c r="I83" s="859"/>
      <c r="J83" s="859"/>
      <c r="K83" s="859"/>
      <c r="L83" s="859"/>
      <c r="M83" s="859"/>
      <c r="N83" s="859"/>
      <c r="O83" s="859"/>
      <c r="P83" s="860"/>
      <c r="Q83" s="861"/>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62"/>
      <c r="BA83" s="862"/>
      <c r="BB83" s="862"/>
      <c r="BC83" s="862"/>
      <c r="BD83" s="863"/>
      <c r="BE83" s="216"/>
      <c r="BF83" s="216"/>
      <c r="BG83" s="216"/>
      <c r="BH83" s="216"/>
      <c r="BI83" s="216"/>
      <c r="BJ83" s="216"/>
      <c r="BK83" s="216"/>
      <c r="BL83" s="216"/>
      <c r="BM83" s="216"/>
      <c r="BN83" s="216"/>
      <c r="BO83" s="216"/>
      <c r="BP83" s="216"/>
      <c r="BQ83" s="213">
        <v>77</v>
      </c>
      <c r="BR83" s="218"/>
      <c r="BS83" s="848"/>
      <c r="BT83" s="849"/>
      <c r="BU83" s="849"/>
      <c r="BV83" s="849"/>
      <c r="BW83" s="849"/>
      <c r="BX83" s="849"/>
      <c r="BY83" s="849"/>
      <c r="BZ83" s="849"/>
      <c r="CA83" s="849"/>
      <c r="CB83" s="849"/>
      <c r="CC83" s="849"/>
      <c r="CD83" s="849"/>
      <c r="CE83" s="849"/>
      <c r="CF83" s="849"/>
      <c r="CG83" s="850"/>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197"/>
    </row>
    <row r="84" spans="1:131" s="198" customFormat="1" ht="26.25" customHeight="1">
      <c r="A84" s="212">
        <v>17</v>
      </c>
      <c r="B84" s="858"/>
      <c r="C84" s="859"/>
      <c r="D84" s="859"/>
      <c r="E84" s="859"/>
      <c r="F84" s="859"/>
      <c r="G84" s="859"/>
      <c r="H84" s="859"/>
      <c r="I84" s="859"/>
      <c r="J84" s="859"/>
      <c r="K84" s="859"/>
      <c r="L84" s="859"/>
      <c r="M84" s="859"/>
      <c r="N84" s="859"/>
      <c r="O84" s="859"/>
      <c r="P84" s="860"/>
      <c r="Q84" s="861"/>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62"/>
      <c r="BA84" s="862"/>
      <c r="BB84" s="862"/>
      <c r="BC84" s="862"/>
      <c r="BD84" s="863"/>
      <c r="BE84" s="216"/>
      <c r="BF84" s="216"/>
      <c r="BG84" s="216"/>
      <c r="BH84" s="216"/>
      <c r="BI84" s="216"/>
      <c r="BJ84" s="216"/>
      <c r="BK84" s="216"/>
      <c r="BL84" s="216"/>
      <c r="BM84" s="216"/>
      <c r="BN84" s="216"/>
      <c r="BO84" s="216"/>
      <c r="BP84" s="216"/>
      <c r="BQ84" s="213">
        <v>78</v>
      </c>
      <c r="BR84" s="218"/>
      <c r="BS84" s="848"/>
      <c r="BT84" s="849"/>
      <c r="BU84" s="849"/>
      <c r="BV84" s="849"/>
      <c r="BW84" s="849"/>
      <c r="BX84" s="849"/>
      <c r="BY84" s="849"/>
      <c r="BZ84" s="849"/>
      <c r="CA84" s="849"/>
      <c r="CB84" s="849"/>
      <c r="CC84" s="849"/>
      <c r="CD84" s="849"/>
      <c r="CE84" s="849"/>
      <c r="CF84" s="849"/>
      <c r="CG84" s="850"/>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197"/>
    </row>
    <row r="85" spans="1:131" s="198" customFormat="1" ht="26.25" customHeight="1">
      <c r="A85" s="212">
        <v>18</v>
      </c>
      <c r="B85" s="858"/>
      <c r="C85" s="859"/>
      <c r="D85" s="859"/>
      <c r="E85" s="859"/>
      <c r="F85" s="859"/>
      <c r="G85" s="859"/>
      <c r="H85" s="859"/>
      <c r="I85" s="859"/>
      <c r="J85" s="859"/>
      <c r="K85" s="859"/>
      <c r="L85" s="859"/>
      <c r="M85" s="859"/>
      <c r="N85" s="859"/>
      <c r="O85" s="859"/>
      <c r="P85" s="860"/>
      <c r="Q85" s="861"/>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62"/>
      <c r="BA85" s="862"/>
      <c r="BB85" s="862"/>
      <c r="BC85" s="862"/>
      <c r="BD85" s="863"/>
      <c r="BE85" s="216"/>
      <c r="BF85" s="216"/>
      <c r="BG85" s="216"/>
      <c r="BH85" s="216"/>
      <c r="BI85" s="216"/>
      <c r="BJ85" s="216"/>
      <c r="BK85" s="216"/>
      <c r="BL85" s="216"/>
      <c r="BM85" s="216"/>
      <c r="BN85" s="216"/>
      <c r="BO85" s="216"/>
      <c r="BP85" s="216"/>
      <c r="BQ85" s="213">
        <v>79</v>
      </c>
      <c r="BR85" s="218"/>
      <c r="BS85" s="848"/>
      <c r="BT85" s="849"/>
      <c r="BU85" s="849"/>
      <c r="BV85" s="849"/>
      <c r="BW85" s="849"/>
      <c r="BX85" s="849"/>
      <c r="BY85" s="849"/>
      <c r="BZ85" s="849"/>
      <c r="CA85" s="849"/>
      <c r="CB85" s="849"/>
      <c r="CC85" s="849"/>
      <c r="CD85" s="849"/>
      <c r="CE85" s="849"/>
      <c r="CF85" s="849"/>
      <c r="CG85" s="850"/>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197"/>
    </row>
    <row r="86" spans="1:131" s="198" customFormat="1" ht="26.25" customHeight="1">
      <c r="A86" s="212">
        <v>19</v>
      </c>
      <c r="B86" s="858"/>
      <c r="C86" s="859"/>
      <c r="D86" s="859"/>
      <c r="E86" s="859"/>
      <c r="F86" s="859"/>
      <c r="G86" s="859"/>
      <c r="H86" s="859"/>
      <c r="I86" s="859"/>
      <c r="J86" s="859"/>
      <c r="K86" s="859"/>
      <c r="L86" s="859"/>
      <c r="M86" s="859"/>
      <c r="N86" s="859"/>
      <c r="O86" s="859"/>
      <c r="P86" s="860"/>
      <c r="Q86" s="861"/>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62"/>
      <c r="BA86" s="862"/>
      <c r="BB86" s="862"/>
      <c r="BC86" s="862"/>
      <c r="BD86" s="863"/>
      <c r="BE86" s="216"/>
      <c r="BF86" s="216"/>
      <c r="BG86" s="216"/>
      <c r="BH86" s="216"/>
      <c r="BI86" s="216"/>
      <c r="BJ86" s="216"/>
      <c r="BK86" s="216"/>
      <c r="BL86" s="216"/>
      <c r="BM86" s="216"/>
      <c r="BN86" s="216"/>
      <c r="BO86" s="216"/>
      <c r="BP86" s="216"/>
      <c r="BQ86" s="213">
        <v>80</v>
      </c>
      <c r="BR86" s="218"/>
      <c r="BS86" s="848"/>
      <c r="BT86" s="849"/>
      <c r="BU86" s="849"/>
      <c r="BV86" s="849"/>
      <c r="BW86" s="849"/>
      <c r="BX86" s="849"/>
      <c r="BY86" s="849"/>
      <c r="BZ86" s="849"/>
      <c r="CA86" s="849"/>
      <c r="CB86" s="849"/>
      <c r="CC86" s="849"/>
      <c r="CD86" s="849"/>
      <c r="CE86" s="849"/>
      <c r="CF86" s="849"/>
      <c r="CG86" s="850"/>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8"/>
      <c r="BT87" s="849"/>
      <c r="BU87" s="849"/>
      <c r="BV87" s="849"/>
      <c r="BW87" s="849"/>
      <c r="BX87" s="849"/>
      <c r="BY87" s="849"/>
      <c r="BZ87" s="849"/>
      <c r="CA87" s="849"/>
      <c r="CB87" s="849"/>
      <c r="CC87" s="849"/>
      <c r="CD87" s="849"/>
      <c r="CE87" s="849"/>
      <c r="CF87" s="849"/>
      <c r="CG87" s="850"/>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197"/>
    </row>
    <row r="88" spans="1:131" s="198" customFormat="1" ht="26.25" customHeight="1" thickBot="1">
      <c r="A88" s="215" t="s">
        <v>369</v>
      </c>
      <c r="B88" s="776" t="s">
        <v>393</v>
      </c>
      <c r="C88" s="777"/>
      <c r="D88" s="777"/>
      <c r="E88" s="777"/>
      <c r="F88" s="777"/>
      <c r="G88" s="777"/>
      <c r="H88" s="777"/>
      <c r="I88" s="777"/>
      <c r="J88" s="777"/>
      <c r="K88" s="777"/>
      <c r="L88" s="777"/>
      <c r="M88" s="777"/>
      <c r="N88" s="777"/>
      <c r="O88" s="777"/>
      <c r="P88" s="778"/>
      <c r="Q88" s="823"/>
      <c r="R88" s="824"/>
      <c r="S88" s="824"/>
      <c r="T88" s="824"/>
      <c r="U88" s="824"/>
      <c r="V88" s="824"/>
      <c r="W88" s="824"/>
      <c r="X88" s="824"/>
      <c r="Y88" s="824"/>
      <c r="Z88" s="824"/>
      <c r="AA88" s="824"/>
      <c r="AB88" s="824"/>
      <c r="AC88" s="824"/>
      <c r="AD88" s="824"/>
      <c r="AE88" s="824"/>
      <c r="AF88" s="827">
        <v>33275</v>
      </c>
      <c r="AG88" s="827"/>
      <c r="AH88" s="827"/>
      <c r="AI88" s="827"/>
      <c r="AJ88" s="827"/>
      <c r="AK88" s="824"/>
      <c r="AL88" s="824"/>
      <c r="AM88" s="824"/>
      <c r="AN88" s="824"/>
      <c r="AO88" s="824"/>
      <c r="AP88" s="827">
        <v>1791</v>
      </c>
      <c r="AQ88" s="827"/>
      <c r="AR88" s="827"/>
      <c r="AS88" s="827"/>
      <c r="AT88" s="827"/>
      <c r="AU88" s="827">
        <v>0</v>
      </c>
      <c r="AV88" s="827"/>
      <c r="AW88" s="827"/>
      <c r="AX88" s="827"/>
      <c r="AY88" s="827"/>
      <c r="AZ88" s="832"/>
      <c r="BA88" s="832"/>
      <c r="BB88" s="832"/>
      <c r="BC88" s="832"/>
      <c r="BD88" s="833"/>
      <c r="BE88" s="216"/>
      <c r="BF88" s="216"/>
      <c r="BG88" s="216"/>
      <c r="BH88" s="216"/>
      <c r="BI88" s="216"/>
      <c r="BJ88" s="216"/>
      <c r="BK88" s="216"/>
      <c r="BL88" s="216"/>
      <c r="BM88" s="216"/>
      <c r="BN88" s="216"/>
      <c r="BO88" s="216"/>
      <c r="BP88" s="216"/>
      <c r="BQ88" s="213">
        <v>82</v>
      </c>
      <c r="BR88" s="218"/>
      <c r="BS88" s="848"/>
      <c r="BT88" s="849"/>
      <c r="BU88" s="849"/>
      <c r="BV88" s="849"/>
      <c r="BW88" s="849"/>
      <c r="BX88" s="849"/>
      <c r="BY88" s="849"/>
      <c r="BZ88" s="849"/>
      <c r="CA88" s="849"/>
      <c r="CB88" s="849"/>
      <c r="CC88" s="849"/>
      <c r="CD88" s="849"/>
      <c r="CE88" s="849"/>
      <c r="CF88" s="849"/>
      <c r="CG88" s="850"/>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8"/>
      <c r="BT89" s="849"/>
      <c r="BU89" s="849"/>
      <c r="BV89" s="849"/>
      <c r="BW89" s="849"/>
      <c r="BX89" s="849"/>
      <c r="BY89" s="849"/>
      <c r="BZ89" s="849"/>
      <c r="CA89" s="849"/>
      <c r="CB89" s="849"/>
      <c r="CC89" s="849"/>
      <c r="CD89" s="849"/>
      <c r="CE89" s="849"/>
      <c r="CF89" s="849"/>
      <c r="CG89" s="850"/>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8"/>
      <c r="BT90" s="849"/>
      <c r="BU90" s="849"/>
      <c r="BV90" s="849"/>
      <c r="BW90" s="849"/>
      <c r="BX90" s="849"/>
      <c r="BY90" s="849"/>
      <c r="BZ90" s="849"/>
      <c r="CA90" s="849"/>
      <c r="CB90" s="849"/>
      <c r="CC90" s="849"/>
      <c r="CD90" s="849"/>
      <c r="CE90" s="849"/>
      <c r="CF90" s="849"/>
      <c r="CG90" s="850"/>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8"/>
      <c r="BT91" s="849"/>
      <c r="BU91" s="849"/>
      <c r="BV91" s="849"/>
      <c r="BW91" s="849"/>
      <c r="BX91" s="849"/>
      <c r="BY91" s="849"/>
      <c r="BZ91" s="849"/>
      <c r="CA91" s="849"/>
      <c r="CB91" s="849"/>
      <c r="CC91" s="849"/>
      <c r="CD91" s="849"/>
      <c r="CE91" s="849"/>
      <c r="CF91" s="849"/>
      <c r="CG91" s="850"/>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8"/>
      <c r="BT92" s="849"/>
      <c r="BU92" s="849"/>
      <c r="BV92" s="849"/>
      <c r="BW92" s="849"/>
      <c r="BX92" s="849"/>
      <c r="BY92" s="849"/>
      <c r="BZ92" s="849"/>
      <c r="CA92" s="849"/>
      <c r="CB92" s="849"/>
      <c r="CC92" s="849"/>
      <c r="CD92" s="849"/>
      <c r="CE92" s="849"/>
      <c r="CF92" s="849"/>
      <c r="CG92" s="850"/>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8"/>
      <c r="BT93" s="849"/>
      <c r="BU93" s="849"/>
      <c r="BV93" s="849"/>
      <c r="BW93" s="849"/>
      <c r="BX93" s="849"/>
      <c r="BY93" s="849"/>
      <c r="BZ93" s="849"/>
      <c r="CA93" s="849"/>
      <c r="CB93" s="849"/>
      <c r="CC93" s="849"/>
      <c r="CD93" s="849"/>
      <c r="CE93" s="849"/>
      <c r="CF93" s="849"/>
      <c r="CG93" s="850"/>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8"/>
      <c r="BT94" s="849"/>
      <c r="BU94" s="849"/>
      <c r="BV94" s="849"/>
      <c r="BW94" s="849"/>
      <c r="BX94" s="849"/>
      <c r="BY94" s="849"/>
      <c r="BZ94" s="849"/>
      <c r="CA94" s="849"/>
      <c r="CB94" s="849"/>
      <c r="CC94" s="849"/>
      <c r="CD94" s="849"/>
      <c r="CE94" s="849"/>
      <c r="CF94" s="849"/>
      <c r="CG94" s="850"/>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8"/>
      <c r="BT95" s="849"/>
      <c r="BU95" s="849"/>
      <c r="BV95" s="849"/>
      <c r="BW95" s="849"/>
      <c r="BX95" s="849"/>
      <c r="BY95" s="849"/>
      <c r="BZ95" s="849"/>
      <c r="CA95" s="849"/>
      <c r="CB95" s="849"/>
      <c r="CC95" s="849"/>
      <c r="CD95" s="849"/>
      <c r="CE95" s="849"/>
      <c r="CF95" s="849"/>
      <c r="CG95" s="850"/>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8"/>
      <c r="BT96" s="849"/>
      <c r="BU96" s="849"/>
      <c r="BV96" s="849"/>
      <c r="BW96" s="849"/>
      <c r="BX96" s="849"/>
      <c r="BY96" s="849"/>
      <c r="BZ96" s="849"/>
      <c r="CA96" s="849"/>
      <c r="CB96" s="849"/>
      <c r="CC96" s="849"/>
      <c r="CD96" s="849"/>
      <c r="CE96" s="849"/>
      <c r="CF96" s="849"/>
      <c r="CG96" s="850"/>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8"/>
      <c r="BT97" s="849"/>
      <c r="BU97" s="849"/>
      <c r="BV97" s="849"/>
      <c r="BW97" s="849"/>
      <c r="BX97" s="849"/>
      <c r="BY97" s="849"/>
      <c r="BZ97" s="849"/>
      <c r="CA97" s="849"/>
      <c r="CB97" s="849"/>
      <c r="CC97" s="849"/>
      <c r="CD97" s="849"/>
      <c r="CE97" s="849"/>
      <c r="CF97" s="849"/>
      <c r="CG97" s="850"/>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8"/>
      <c r="BT98" s="849"/>
      <c r="BU98" s="849"/>
      <c r="BV98" s="849"/>
      <c r="BW98" s="849"/>
      <c r="BX98" s="849"/>
      <c r="BY98" s="849"/>
      <c r="BZ98" s="849"/>
      <c r="CA98" s="849"/>
      <c r="CB98" s="849"/>
      <c r="CC98" s="849"/>
      <c r="CD98" s="849"/>
      <c r="CE98" s="849"/>
      <c r="CF98" s="849"/>
      <c r="CG98" s="850"/>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8"/>
      <c r="BT99" s="849"/>
      <c r="BU99" s="849"/>
      <c r="BV99" s="849"/>
      <c r="BW99" s="849"/>
      <c r="BX99" s="849"/>
      <c r="BY99" s="849"/>
      <c r="BZ99" s="849"/>
      <c r="CA99" s="849"/>
      <c r="CB99" s="849"/>
      <c r="CC99" s="849"/>
      <c r="CD99" s="849"/>
      <c r="CE99" s="849"/>
      <c r="CF99" s="849"/>
      <c r="CG99" s="850"/>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8"/>
      <c r="BT100" s="849"/>
      <c r="BU100" s="849"/>
      <c r="BV100" s="849"/>
      <c r="BW100" s="849"/>
      <c r="BX100" s="849"/>
      <c r="BY100" s="849"/>
      <c r="BZ100" s="849"/>
      <c r="CA100" s="849"/>
      <c r="CB100" s="849"/>
      <c r="CC100" s="849"/>
      <c r="CD100" s="849"/>
      <c r="CE100" s="849"/>
      <c r="CF100" s="849"/>
      <c r="CG100" s="850"/>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8"/>
      <c r="BT101" s="849"/>
      <c r="BU101" s="849"/>
      <c r="BV101" s="849"/>
      <c r="BW101" s="849"/>
      <c r="BX101" s="849"/>
      <c r="BY101" s="849"/>
      <c r="BZ101" s="849"/>
      <c r="CA101" s="849"/>
      <c r="CB101" s="849"/>
      <c r="CC101" s="849"/>
      <c r="CD101" s="849"/>
      <c r="CE101" s="849"/>
      <c r="CF101" s="849"/>
      <c r="CG101" s="850"/>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5"/>
      <c r="CT102" s="835"/>
      <c r="CU102" s="835"/>
      <c r="CV102" s="879"/>
      <c r="CW102" s="878"/>
      <c r="CX102" s="835"/>
      <c r="CY102" s="835"/>
      <c r="CZ102" s="835"/>
      <c r="DA102" s="879"/>
      <c r="DB102" s="878"/>
      <c r="DC102" s="835"/>
      <c r="DD102" s="835"/>
      <c r="DE102" s="835"/>
      <c r="DF102" s="879"/>
      <c r="DG102" s="878"/>
      <c r="DH102" s="835"/>
      <c r="DI102" s="835"/>
      <c r="DJ102" s="835"/>
      <c r="DK102" s="879"/>
      <c r="DL102" s="878"/>
      <c r="DM102" s="835"/>
      <c r="DN102" s="835"/>
      <c r="DO102" s="835"/>
      <c r="DP102" s="879"/>
      <c r="DQ102" s="878"/>
      <c r="DR102" s="835"/>
      <c r="DS102" s="835"/>
      <c r="DT102" s="835"/>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286</v>
      </c>
      <c r="AG109" s="881"/>
      <c r="AH109" s="881"/>
      <c r="AI109" s="881"/>
      <c r="AJ109" s="882"/>
      <c r="AK109" s="880" t="s">
        <v>285</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286</v>
      </c>
      <c r="BW109" s="881"/>
      <c r="BX109" s="881"/>
      <c r="BY109" s="881"/>
      <c r="BZ109" s="882"/>
      <c r="CA109" s="880" t="s">
        <v>285</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286</v>
      </c>
      <c r="DM109" s="881"/>
      <c r="DN109" s="881"/>
      <c r="DO109" s="881"/>
      <c r="DP109" s="882"/>
      <c r="DQ109" s="880" t="s">
        <v>285</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563404</v>
      </c>
      <c r="AB110" s="888"/>
      <c r="AC110" s="888"/>
      <c r="AD110" s="888"/>
      <c r="AE110" s="889"/>
      <c r="AF110" s="890">
        <v>598344</v>
      </c>
      <c r="AG110" s="888"/>
      <c r="AH110" s="888"/>
      <c r="AI110" s="888"/>
      <c r="AJ110" s="889"/>
      <c r="AK110" s="890">
        <v>567431</v>
      </c>
      <c r="AL110" s="888"/>
      <c r="AM110" s="888"/>
      <c r="AN110" s="888"/>
      <c r="AO110" s="889"/>
      <c r="AP110" s="891">
        <v>39.9</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4856428</v>
      </c>
      <c r="BR110" s="925"/>
      <c r="BS110" s="925"/>
      <c r="BT110" s="925"/>
      <c r="BU110" s="925"/>
      <c r="BV110" s="925">
        <v>4239877</v>
      </c>
      <c r="BW110" s="925"/>
      <c r="BX110" s="925"/>
      <c r="BY110" s="925"/>
      <c r="BZ110" s="925"/>
      <c r="CA110" s="925">
        <v>3653127</v>
      </c>
      <c r="CB110" s="925"/>
      <c r="CC110" s="925"/>
      <c r="CD110" s="925"/>
      <c r="CE110" s="925"/>
      <c r="CF110" s="939">
        <v>256.8</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t="s">
        <v>113</v>
      </c>
      <c r="BR111" s="918"/>
      <c r="BS111" s="918"/>
      <c r="BT111" s="918"/>
      <c r="BU111" s="918"/>
      <c r="BV111" s="918" t="s">
        <v>113</v>
      </c>
      <c r="BW111" s="918"/>
      <c r="BX111" s="918"/>
      <c r="BY111" s="918"/>
      <c r="BZ111" s="918"/>
      <c r="CA111" s="918" t="s">
        <v>113</v>
      </c>
      <c r="CB111" s="918"/>
      <c r="CC111" s="918"/>
      <c r="CD111" s="918"/>
      <c r="CE111" s="918"/>
      <c r="CF111" s="912" t="s">
        <v>113</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305247</v>
      </c>
      <c r="BR112" s="918"/>
      <c r="BS112" s="918"/>
      <c r="BT112" s="918"/>
      <c r="BU112" s="918"/>
      <c r="BV112" s="918">
        <v>406863</v>
      </c>
      <c r="BW112" s="918"/>
      <c r="BX112" s="918"/>
      <c r="BY112" s="918"/>
      <c r="BZ112" s="918"/>
      <c r="CA112" s="918">
        <v>698362</v>
      </c>
      <c r="CB112" s="918"/>
      <c r="CC112" s="918"/>
      <c r="CD112" s="918"/>
      <c r="CE112" s="918"/>
      <c r="CF112" s="912">
        <v>49.1</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21699</v>
      </c>
      <c r="AB113" s="932"/>
      <c r="AC113" s="932"/>
      <c r="AD113" s="932"/>
      <c r="AE113" s="933"/>
      <c r="AF113" s="934">
        <v>29147</v>
      </c>
      <c r="AG113" s="932"/>
      <c r="AH113" s="932"/>
      <c r="AI113" s="932"/>
      <c r="AJ113" s="933"/>
      <c r="AK113" s="934">
        <v>19060</v>
      </c>
      <c r="AL113" s="932"/>
      <c r="AM113" s="932"/>
      <c r="AN113" s="932"/>
      <c r="AO113" s="933"/>
      <c r="AP113" s="935">
        <v>1.3</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t="s">
        <v>113</v>
      </c>
      <c r="BR113" s="918"/>
      <c r="BS113" s="918"/>
      <c r="BT113" s="918"/>
      <c r="BU113" s="918"/>
      <c r="BV113" s="918" t="s">
        <v>113</v>
      </c>
      <c r="BW113" s="918"/>
      <c r="BX113" s="918"/>
      <c r="BY113" s="918"/>
      <c r="BZ113" s="918"/>
      <c r="CA113" s="918" t="s">
        <v>113</v>
      </c>
      <c r="CB113" s="918"/>
      <c r="CC113" s="918"/>
      <c r="CD113" s="918"/>
      <c r="CE113" s="918"/>
      <c r="CF113" s="912" t="s">
        <v>113</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113</v>
      </c>
      <c r="AB114" s="957"/>
      <c r="AC114" s="957"/>
      <c r="AD114" s="957"/>
      <c r="AE114" s="958"/>
      <c r="AF114" s="959" t="s">
        <v>113</v>
      </c>
      <c r="AG114" s="957"/>
      <c r="AH114" s="957"/>
      <c r="AI114" s="957"/>
      <c r="AJ114" s="958"/>
      <c r="AK114" s="959" t="s">
        <v>113</v>
      </c>
      <c r="AL114" s="957"/>
      <c r="AM114" s="957"/>
      <c r="AN114" s="957"/>
      <c r="AO114" s="958"/>
      <c r="AP114" s="960" t="s">
        <v>113</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t="s">
        <v>113</v>
      </c>
      <c r="BR114" s="918"/>
      <c r="BS114" s="918"/>
      <c r="BT114" s="918"/>
      <c r="BU114" s="918"/>
      <c r="BV114" s="918" t="s">
        <v>113</v>
      </c>
      <c r="BW114" s="918"/>
      <c r="BX114" s="918"/>
      <c r="BY114" s="918"/>
      <c r="BZ114" s="918"/>
      <c r="CA114" s="918" t="s">
        <v>113</v>
      </c>
      <c r="CB114" s="918"/>
      <c r="CC114" s="918"/>
      <c r="CD114" s="918"/>
      <c r="CE114" s="918"/>
      <c r="CF114" s="912" t="s">
        <v>113</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113</v>
      </c>
      <c r="AB115" s="932"/>
      <c r="AC115" s="932"/>
      <c r="AD115" s="932"/>
      <c r="AE115" s="933"/>
      <c r="AF115" s="934" t="s">
        <v>113</v>
      </c>
      <c r="AG115" s="932"/>
      <c r="AH115" s="932"/>
      <c r="AI115" s="932"/>
      <c r="AJ115" s="933"/>
      <c r="AK115" s="934" t="s">
        <v>113</v>
      </c>
      <c r="AL115" s="932"/>
      <c r="AM115" s="932"/>
      <c r="AN115" s="932"/>
      <c r="AO115" s="933"/>
      <c r="AP115" s="935" t="s">
        <v>113</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t="s">
        <v>113</v>
      </c>
      <c r="BR115" s="918"/>
      <c r="BS115" s="918"/>
      <c r="BT115" s="918"/>
      <c r="BU115" s="918"/>
      <c r="BV115" s="918" t="s">
        <v>113</v>
      </c>
      <c r="BW115" s="918"/>
      <c r="BX115" s="918"/>
      <c r="BY115" s="918"/>
      <c r="BZ115" s="918"/>
      <c r="CA115" s="918" t="s">
        <v>113</v>
      </c>
      <c r="CB115" s="918"/>
      <c r="CC115" s="918"/>
      <c r="CD115" s="918"/>
      <c r="CE115" s="918"/>
      <c r="CF115" s="912" t="s">
        <v>113</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113</v>
      </c>
      <c r="AB116" s="957"/>
      <c r="AC116" s="957"/>
      <c r="AD116" s="957"/>
      <c r="AE116" s="958"/>
      <c r="AF116" s="959" t="s">
        <v>113</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585103</v>
      </c>
      <c r="AB117" s="964"/>
      <c r="AC117" s="964"/>
      <c r="AD117" s="964"/>
      <c r="AE117" s="965"/>
      <c r="AF117" s="963">
        <v>627491</v>
      </c>
      <c r="AG117" s="964"/>
      <c r="AH117" s="964"/>
      <c r="AI117" s="964"/>
      <c r="AJ117" s="965"/>
      <c r="AK117" s="963">
        <v>586491</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286</v>
      </c>
      <c r="AG118" s="881"/>
      <c r="AH118" s="881"/>
      <c r="AI118" s="881"/>
      <c r="AJ118" s="882"/>
      <c r="AK118" s="880" t="s">
        <v>285</v>
      </c>
      <c r="AL118" s="881"/>
      <c r="AM118" s="881"/>
      <c r="AN118" s="881"/>
      <c r="AO118" s="882"/>
      <c r="AP118" s="988" t="s">
        <v>403</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431</v>
      </c>
      <c r="BP118" s="992"/>
      <c r="BQ118" s="983">
        <v>5161675</v>
      </c>
      <c r="BR118" s="984"/>
      <c r="BS118" s="984"/>
      <c r="BT118" s="984"/>
      <c r="BU118" s="984"/>
      <c r="BV118" s="984">
        <v>4646740</v>
      </c>
      <c r="BW118" s="984"/>
      <c r="BX118" s="984"/>
      <c r="BY118" s="984"/>
      <c r="BZ118" s="984"/>
      <c r="CA118" s="984">
        <v>4351489</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2116063</v>
      </c>
      <c r="BR119" s="925"/>
      <c r="BS119" s="925"/>
      <c r="BT119" s="925"/>
      <c r="BU119" s="925"/>
      <c r="BV119" s="925">
        <v>2030706</v>
      </c>
      <c r="BW119" s="925"/>
      <c r="BX119" s="925"/>
      <c r="BY119" s="925"/>
      <c r="BZ119" s="925"/>
      <c r="CA119" s="925">
        <v>2134927</v>
      </c>
      <c r="CB119" s="925"/>
      <c r="CC119" s="925"/>
      <c r="CD119" s="925"/>
      <c r="CE119" s="925"/>
      <c r="CF119" s="939">
        <v>150.1</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t="s">
        <v>113</v>
      </c>
      <c r="BR120" s="918"/>
      <c r="BS120" s="918"/>
      <c r="BT120" s="918"/>
      <c r="BU120" s="918"/>
      <c r="BV120" s="918" t="s">
        <v>113</v>
      </c>
      <c r="BW120" s="918"/>
      <c r="BX120" s="918"/>
      <c r="BY120" s="918"/>
      <c r="BZ120" s="918"/>
      <c r="CA120" s="918" t="s">
        <v>113</v>
      </c>
      <c r="CB120" s="918"/>
      <c r="CC120" s="918"/>
      <c r="CD120" s="918"/>
      <c r="CE120" s="918"/>
      <c r="CF120" s="912" t="s">
        <v>113</v>
      </c>
      <c r="CG120" s="913"/>
      <c r="CH120" s="913"/>
      <c r="CI120" s="913"/>
      <c r="CJ120" s="913"/>
      <c r="CK120" s="1011" t="s">
        <v>437</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231474</v>
      </c>
      <c r="DH120" s="925"/>
      <c r="DI120" s="925"/>
      <c r="DJ120" s="925"/>
      <c r="DK120" s="925"/>
      <c r="DL120" s="925">
        <v>355253</v>
      </c>
      <c r="DM120" s="925"/>
      <c r="DN120" s="925"/>
      <c r="DO120" s="925"/>
      <c r="DP120" s="925"/>
      <c r="DQ120" s="925">
        <v>654916</v>
      </c>
      <c r="DR120" s="925"/>
      <c r="DS120" s="925"/>
      <c r="DT120" s="925"/>
      <c r="DU120" s="925"/>
      <c r="DV120" s="926">
        <v>46</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3304147</v>
      </c>
      <c r="BR121" s="984"/>
      <c r="BS121" s="984"/>
      <c r="BT121" s="984"/>
      <c r="BU121" s="984"/>
      <c r="BV121" s="984">
        <v>3344052</v>
      </c>
      <c r="BW121" s="984"/>
      <c r="BX121" s="984"/>
      <c r="BY121" s="984"/>
      <c r="BZ121" s="984"/>
      <c r="CA121" s="984">
        <v>3175594</v>
      </c>
      <c r="CB121" s="984"/>
      <c r="CC121" s="984"/>
      <c r="CD121" s="984"/>
      <c r="CE121" s="984"/>
      <c r="CF121" s="1022">
        <v>223.2</v>
      </c>
      <c r="CG121" s="1023"/>
      <c r="CH121" s="1023"/>
      <c r="CI121" s="1023"/>
      <c r="CJ121" s="1023"/>
      <c r="CK121" s="1014"/>
      <c r="CL121" s="1015"/>
      <c r="CM121" s="1015"/>
      <c r="CN121" s="1015"/>
      <c r="CO121" s="1016"/>
      <c r="CP121" s="1005" t="s">
        <v>387</v>
      </c>
      <c r="CQ121" s="1006"/>
      <c r="CR121" s="1006"/>
      <c r="CS121" s="1006"/>
      <c r="CT121" s="1006"/>
      <c r="CU121" s="1006"/>
      <c r="CV121" s="1006"/>
      <c r="CW121" s="1006"/>
      <c r="CX121" s="1006"/>
      <c r="CY121" s="1006"/>
      <c r="CZ121" s="1006"/>
      <c r="DA121" s="1006"/>
      <c r="DB121" s="1006"/>
      <c r="DC121" s="1006"/>
      <c r="DD121" s="1006"/>
      <c r="DE121" s="1006"/>
      <c r="DF121" s="1007"/>
      <c r="DG121" s="917">
        <v>73773</v>
      </c>
      <c r="DH121" s="918"/>
      <c r="DI121" s="918"/>
      <c r="DJ121" s="918"/>
      <c r="DK121" s="918"/>
      <c r="DL121" s="918">
        <v>51610</v>
      </c>
      <c r="DM121" s="918"/>
      <c r="DN121" s="918"/>
      <c r="DO121" s="918"/>
      <c r="DP121" s="918"/>
      <c r="DQ121" s="918">
        <v>43446</v>
      </c>
      <c r="DR121" s="918"/>
      <c r="DS121" s="918"/>
      <c r="DT121" s="918"/>
      <c r="DU121" s="918"/>
      <c r="DV121" s="919">
        <v>3.1</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440</v>
      </c>
      <c r="BP122" s="992"/>
      <c r="BQ122" s="1032">
        <v>5420210</v>
      </c>
      <c r="BR122" s="1033"/>
      <c r="BS122" s="1033"/>
      <c r="BT122" s="1033"/>
      <c r="BU122" s="1033"/>
      <c r="BV122" s="1033">
        <v>5374758</v>
      </c>
      <c r="BW122" s="1033"/>
      <c r="BX122" s="1033"/>
      <c r="BY122" s="1033"/>
      <c r="BZ122" s="1033"/>
      <c r="CA122" s="1033">
        <v>5310521</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113</v>
      </c>
      <c r="BR123" s="1025"/>
      <c r="BS123" s="1025"/>
      <c r="BT123" s="1025"/>
      <c r="BU123" s="1025"/>
      <c r="BV123" s="1025" t="s">
        <v>113</v>
      </c>
      <c r="BW123" s="1025"/>
      <c r="BX123" s="1025"/>
      <c r="BY123" s="1025"/>
      <c r="BZ123" s="1025"/>
      <c r="CA123" s="1025" t="s">
        <v>113</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113</v>
      </c>
      <c r="AB126" s="957"/>
      <c r="AC126" s="957"/>
      <c r="AD126" s="957"/>
      <c r="AE126" s="958"/>
      <c r="AF126" s="959" t="s">
        <v>113</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451</v>
      </c>
      <c r="AY127" s="885"/>
      <c r="AZ127" s="885"/>
      <c r="BA127" s="885"/>
      <c r="BB127" s="885"/>
      <c r="BC127" s="885"/>
      <c r="BD127" s="885"/>
      <c r="BE127" s="886"/>
      <c r="BF127" s="1039" t="s">
        <v>113</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t="s">
        <v>113</v>
      </c>
      <c r="AB128" s="1088"/>
      <c r="AC128" s="1088"/>
      <c r="AD128" s="1088"/>
      <c r="AE128" s="1089"/>
      <c r="AF128" s="1090" t="s">
        <v>113</v>
      </c>
      <c r="AG128" s="1088"/>
      <c r="AH128" s="1088"/>
      <c r="AI128" s="1088"/>
      <c r="AJ128" s="1089"/>
      <c r="AK128" s="1090" t="s">
        <v>113</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113</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92</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1735590</v>
      </c>
      <c r="AB129" s="957"/>
      <c r="AC129" s="957"/>
      <c r="AD129" s="957"/>
      <c r="AE129" s="958"/>
      <c r="AF129" s="959">
        <v>1835302</v>
      </c>
      <c r="AG129" s="957"/>
      <c r="AH129" s="957"/>
      <c r="AI129" s="957"/>
      <c r="AJ129" s="958"/>
      <c r="AK129" s="959">
        <v>1838845</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14.1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378808</v>
      </c>
      <c r="AB130" s="957"/>
      <c r="AC130" s="957"/>
      <c r="AD130" s="957"/>
      <c r="AE130" s="958"/>
      <c r="AF130" s="959">
        <v>408970</v>
      </c>
      <c r="AG130" s="957"/>
      <c r="AH130" s="957"/>
      <c r="AI130" s="957"/>
      <c r="AJ130" s="958"/>
      <c r="AK130" s="959">
        <v>416211</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t="s">
        <v>113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1356782</v>
      </c>
      <c r="AB131" s="996"/>
      <c r="AC131" s="996"/>
      <c r="AD131" s="996"/>
      <c r="AE131" s="997"/>
      <c r="AF131" s="998">
        <v>1426332</v>
      </c>
      <c r="AG131" s="996"/>
      <c r="AH131" s="996"/>
      <c r="AI131" s="996"/>
      <c r="AJ131" s="997"/>
      <c r="AK131" s="998">
        <v>1422634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15.204727070000001</v>
      </c>
      <c r="AB132" s="1102"/>
      <c r="AC132" s="1102"/>
      <c r="AD132" s="1102"/>
      <c r="AE132" s="1103"/>
      <c r="AF132" s="1104">
        <v>15.320486389999999</v>
      </c>
      <c r="AG132" s="1102"/>
      <c r="AH132" s="1102"/>
      <c r="AI132" s="1102"/>
      <c r="AJ132" s="1103"/>
      <c r="AK132" s="1104">
        <v>11.969347000000001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14.4</v>
      </c>
      <c r="AB133" s="1109"/>
      <c r="AC133" s="1109"/>
      <c r="AD133" s="1109"/>
      <c r="AE133" s="1110"/>
      <c r="AF133" s="1108">
        <v>15.1</v>
      </c>
      <c r="AG133" s="1109"/>
      <c r="AH133" s="1109"/>
      <c r="AI133" s="1109"/>
      <c r="AJ133" s="1110"/>
      <c r="AK133" s="1108">
        <v>14.1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942513</v>
      </c>
      <c r="L9" s="264">
        <v>364750</v>
      </c>
      <c r="M9" s="265">
        <v>192357</v>
      </c>
      <c r="N9" s="266">
        <v>89.6</v>
      </c>
    </row>
    <row r="10" spans="1:16">
      <c r="A10" s="248"/>
      <c r="B10" s="244"/>
      <c r="C10" s="244"/>
      <c r="D10" s="244"/>
      <c r="E10" s="244"/>
      <c r="F10" s="244"/>
      <c r="G10" s="1117" t="s">
        <v>473</v>
      </c>
      <c r="H10" s="1118"/>
      <c r="I10" s="1118"/>
      <c r="J10" s="1119"/>
      <c r="K10" s="267">
        <v>10569</v>
      </c>
      <c r="L10" s="268">
        <v>4090</v>
      </c>
      <c r="M10" s="269">
        <v>21870</v>
      </c>
      <c r="N10" s="270">
        <v>-81.3</v>
      </c>
    </row>
    <row r="11" spans="1:16" ht="13.5" customHeight="1">
      <c r="A11" s="248"/>
      <c r="B11" s="244"/>
      <c r="C11" s="244"/>
      <c r="D11" s="244"/>
      <c r="E11" s="244"/>
      <c r="F11" s="244"/>
      <c r="G11" s="1117" t="s">
        <v>474</v>
      </c>
      <c r="H11" s="1118"/>
      <c r="I11" s="1118"/>
      <c r="J11" s="1119"/>
      <c r="K11" s="267">
        <v>1121</v>
      </c>
      <c r="L11" s="268">
        <v>434</v>
      </c>
      <c r="M11" s="269">
        <v>24716</v>
      </c>
      <c r="N11" s="270">
        <v>-98.2</v>
      </c>
    </row>
    <row r="12" spans="1:16" ht="13.5" customHeight="1">
      <c r="A12" s="248"/>
      <c r="B12" s="244"/>
      <c r="C12" s="244"/>
      <c r="D12" s="244"/>
      <c r="E12" s="244"/>
      <c r="F12" s="244"/>
      <c r="G12" s="1117" t="s">
        <v>475</v>
      </c>
      <c r="H12" s="1118"/>
      <c r="I12" s="1118"/>
      <c r="J12" s="1119"/>
      <c r="K12" s="267" t="s">
        <v>476</v>
      </c>
      <c r="L12" s="268" t="s">
        <v>476</v>
      </c>
      <c r="M12" s="269">
        <v>2820</v>
      </c>
      <c r="N12" s="270" t="s">
        <v>476</v>
      </c>
    </row>
    <row r="13" spans="1:16" ht="13.5" customHeight="1">
      <c r="A13" s="248"/>
      <c r="B13" s="244"/>
      <c r="C13" s="244"/>
      <c r="D13" s="244"/>
      <c r="E13" s="244"/>
      <c r="F13" s="244"/>
      <c r="G13" s="1117" t="s">
        <v>477</v>
      </c>
      <c r="H13" s="1118"/>
      <c r="I13" s="1118"/>
      <c r="J13" s="1119"/>
      <c r="K13" s="267" t="s">
        <v>476</v>
      </c>
      <c r="L13" s="268" t="s">
        <v>476</v>
      </c>
      <c r="M13" s="269" t="s">
        <v>476</v>
      </c>
      <c r="N13" s="270" t="s">
        <v>476</v>
      </c>
    </row>
    <row r="14" spans="1:16" ht="13.5" customHeight="1">
      <c r="A14" s="248"/>
      <c r="B14" s="244"/>
      <c r="C14" s="244"/>
      <c r="D14" s="244"/>
      <c r="E14" s="244"/>
      <c r="F14" s="244"/>
      <c r="G14" s="1117" t="s">
        <v>478</v>
      </c>
      <c r="H14" s="1118"/>
      <c r="I14" s="1118"/>
      <c r="J14" s="1119"/>
      <c r="K14" s="267">
        <v>27837</v>
      </c>
      <c r="L14" s="268">
        <v>10773</v>
      </c>
      <c r="M14" s="269">
        <v>8559</v>
      </c>
      <c r="N14" s="270">
        <v>25.9</v>
      </c>
    </row>
    <row r="15" spans="1:16" ht="13.5" customHeight="1">
      <c r="A15" s="248"/>
      <c r="B15" s="244"/>
      <c r="C15" s="244"/>
      <c r="D15" s="244"/>
      <c r="E15" s="244"/>
      <c r="F15" s="244"/>
      <c r="G15" s="1117" t="s">
        <v>479</v>
      </c>
      <c r="H15" s="1118"/>
      <c r="I15" s="1118"/>
      <c r="J15" s="1119"/>
      <c r="K15" s="267" t="s">
        <v>476</v>
      </c>
      <c r="L15" s="268" t="s">
        <v>476</v>
      </c>
      <c r="M15" s="269">
        <v>4371</v>
      </c>
      <c r="N15" s="270" t="s">
        <v>476</v>
      </c>
    </row>
    <row r="16" spans="1:16">
      <c r="A16" s="248"/>
      <c r="B16" s="244"/>
      <c r="C16" s="244"/>
      <c r="D16" s="244"/>
      <c r="E16" s="244"/>
      <c r="F16" s="244"/>
      <c r="G16" s="1120" t="s">
        <v>480</v>
      </c>
      <c r="H16" s="1121"/>
      <c r="I16" s="1121"/>
      <c r="J16" s="1122"/>
      <c r="K16" s="268">
        <v>-78445</v>
      </c>
      <c r="L16" s="268">
        <v>-30358</v>
      </c>
      <c r="M16" s="269">
        <v>-21822</v>
      </c>
      <c r="N16" s="270">
        <v>39.1</v>
      </c>
    </row>
    <row r="17" spans="1:16">
      <c r="A17" s="248"/>
      <c r="B17" s="244"/>
      <c r="C17" s="244"/>
      <c r="D17" s="244"/>
      <c r="E17" s="244"/>
      <c r="F17" s="244"/>
      <c r="G17" s="1120" t="s">
        <v>170</v>
      </c>
      <c r="H17" s="1121"/>
      <c r="I17" s="1121"/>
      <c r="J17" s="1122"/>
      <c r="K17" s="268">
        <v>903595</v>
      </c>
      <c r="L17" s="268">
        <v>349688</v>
      </c>
      <c r="M17" s="269">
        <v>232872</v>
      </c>
      <c r="N17" s="270">
        <v>50.2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45.28</v>
      </c>
      <c r="L21" s="281">
        <v>21.42</v>
      </c>
      <c r="M21" s="282">
        <v>23.86</v>
      </c>
      <c r="N21" s="249"/>
      <c r="O21" s="283"/>
      <c r="P21" s="279"/>
    </row>
    <row r="22" spans="1:16" s="284" customFormat="1">
      <c r="A22" s="279"/>
      <c r="B22" s="249"/>
      <c r="C22" s="249"/>
      <c r="D22" s="249"/>
      <c r="E22" s="249"/>
      <c r="F22" s="249"/>
      <c r="G22" s="1112" t="s">
        <v>486</v>
      </c>
      <c r="H22" s="1113"/>
      <c r="I22" s="1113"/>
      <c r="J22" s="1114"/>
      <c r="K22" s="285">
        <v>90.7</v>
      </c>
      <c r="L22" s="286">
        <v>93.4</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567431</v>
      </c>
      <c r="L32" s="294">
        <v>219594</v>
      </c>
      <c r="M32" s="295">
        <v>135669</v>
      </c>
      <c r="N32" s="296">
        <v>61.9</v>
      </c>
    </row>
    <row r="33" spans="1:16" ht="13.5" customHeight="1">
      <c r="A33" s="248"/>
      <c r="B33" s="244"/>
      <c r="C33" s="244"/>
      <c r="D33" s="244"/>
      <c r="E33" s="244"/>
      <c r="F33" s="244"/>
      <c r="G33" s="1128" t="s">
        <v>491</v>
      </c>
      <c r="H33" s="1129"/>
      <c r="I33" s="1129"/>
      <c r="J33" s="1130"/>
      <c r="K33" s="294" t="s">
        <v>476</v>
      </c>
      <c r="L33" s="294" t="s">
        <v>476</v>
      </c>
      <c r="M33" s="295" t="s">
        <v>476</v>
      </c>
      <c r="N33" s="296" t="s">
        <v>476</v>
      </c>
    </row>
    <row r="34" spans="1:16" ht="27" customHeight="1">
      <c r="A34" s="248"/>
      <c r="B34" s="244"/>
      <c r="C34" s="244"/>
      <c r="D34" s="244"/>
      <c r="E34" s="244"/>
      <c r="F34" s="244"/>
      <c r="G34" s="1128" t="s">
        <v>492</v>
      </c>
      <c r="H34" s="1129"/>
      <c r="I34" s="1129"/>
      <c r="J34" s="1130"/>
      <c r="K34" s="294" t="s">
        <v>476</v>
      </c>
      <c r="L34" s="294" t="s">
        <v>476</v>
      </c>
      <c r="M34" s="295">
        <v>40</v>
      </c>
      <c r="N34" s="296" t="s">
        <v>476</v>
      </c>
    </row>
    <row r="35" spans="1:16" ht="27" customHeight="1">
      <c r="A35" s="248"/>
      <c r="B35" s="244"/>
      <c r="C35" s="244"/>
      <c r="D35" s="244"/>
      <c r="E35" s="244"/>
      <c r="F35" s="244"/>
      <c r="G35" s="1128" t="s">
        <v>493</v>
      </c>
      <c r="H35" s="1129"/>
      <c r="I35" s="1129"/>
      <c r="J35" s="1130"/>
      <c r="K35" s="294">
        <v>19060</v>
      </c>
      <c r="L35" s="294">
        <v>7376</v>
      </c>
      <c r="M35" s="295">
        <v>30817</v>
      </c>
      <c r="N35" s="296">
        <v>-76.099999999999994</v>
      </c>
    </row>
    <row r="36" spans="1:16" ht="27" customHeight="1">
      <c r="A36" s="248"/>
      <c r="B36" s="244"/>
      <c r="C36" s="244"/>
      <c r="D36" s="244"/>
      <c r="E36" s="244"/>
      <c r="F36" s="244"/>
      <c r="G36" s="1128" t="s">
        <v>494</v>
      </c>
      <c r="H36" s="1129"/>
      <c r="I36" s="1129"/>
      <c r="J36" s="1130"/>
      <c r="K36" s="294" t="s">
        <v>476</v>
      </c>
      <c r="L36" s="294" t="s">
        <v>476</v>
      </c>
      <c r="M36" s="295">
        <v>6361</v>
      </c>
      <c r="N36" s="296" t="s">
        <v>476</v>
      </c>
    </row>
    <row r="37" spans="1:16" ht="13.5" customHeight="1">
      <c r="A37" s="248"/>
      <c r="B37" s="244"/>
      <c r="C37" s="244"/>
      <c r="D37" s="244"/>
      <c r="E37" s="244"/>
      <c r="F37" s="244"/>
      <c r="G37" s="1128" t="s">
        <v>495</v>
      </c>
      <c r="H37" s="1129"/>
      <c r="I37" s="1129"/>
      <c r="J37" s="1130"/>
      <c r="K37" s="294" t="s">
        <v>476</v>
      </c>
      <c r="L37" s="294" t="s">
        <v>476</v>
      </c>
      <c r="M37" s="295">
        <v>2179</v>
      </c>
      <c r="N37" s="296" t="s">
        <v>476</v>
      </c>
    </row>
    <row r="38" spans="1:16" ht="27" customHeight="1">
      <c r="A38" s="248"/>
      <c r="B38" s="244"/>
      <c r="C38" s="244"/>
      <c r="D38" s="244"/>
      <c r="E38" s="244"/>
      <c r="F38" s="244"/>
      <c r="G38" s="1131" t="s">
        <v>496</v>
      </c>
      <c r="H38" s="1132"/>
      <c r="I38" s="1132"/>
      <c r="J38" s="1133"/>
      <c r="K38" s="297" t="s">
        <v>476</v>
      </c>
      <c r="L38" s="297" t="s">
        <v>476</v>
      </c>
      <c r="M38" s="298">
        <v>59</v>
      </c>
      <c r="N38" s="299" t="s">
        <v>476</v>
      </c>
      <c r="O38" s="293"/>
    </row>
    <row r="39" spans="1:16">
      <c r="A39" s="248"/>
      <c r="B39" s="244"/>
      <c r="C39" s="244"/>
      <c r="D39" s="244"/>
      <c r="E39" s="244"/>
      <c r="F39" s="244"/>
      <c r="G39" s="1131" t="s">
        <v>497</v>
      </c>
      <c r="H39" s="1132"/>
      <c r="I39" s="1132"/>
      <c r="J39" s="1133"/>
      <c r="K39" s="300" t="s">
        <v>476</v>
      </c>
      <c r="L39" s="300" t="s">
        <v>476</v>
      </c>
      <c r="M39" s="301">
        <v>-9358</v>
      </c>
      <c r="N39" s="302" t="s">
        <v>476</v>
      </c>
      <c r="O39" s="293"/>
    </row>
    <row r="40" spans="1:16" ht="27" customHeight="1">
      <c r="A40" s="248"/>
      <c r="B40" s="244"/>
      <c r="C40" s="244"/>
      <c r="D40" s="244"/>
      <c r="E40" s="244"/>
      <c r="F40" s="244"/>
      <c r="G40" s="1128" t="s">
        <v>498</v>
      </c>
      <c r="H40" s="1129"/>
      <c r="I40" s="1129"/>
      <c r="J40" s="1130"/>
      <c r="K40" s="300">
        <v>-416211</v>
      </c>
      <c r="L40" s="300">
        <v>-161072</v>
      </c>
      <c r="M40" s="301">
        <v>-120971</v>
      </c>
      <c r="N40" s="302">
        <v>33.1</v>
      </c>
      <c r="O40" s="293"/>
    </row>
    <row r="41" spans="1:16">
      <c r="A41" s="248"/>
      <c r="B41" s="244"/>
      <c r="C41" s="244"/>
      <c r="D41" s="244"/>
      <c r="E41" s="244"/>
      <c r="F41" s="244"/>
      <c r="G41" s="1134" t="s">
        <v>280</v>
      </c>
      <c r="H41" s="1135"/>
      <c r="I41" s="1135"/>
      <c r="J41" s="1136"/>
      <c r="K41" s="294">
        <v>170280</v>
      </c>
      <c r="L41" s="300">
        <v>65898</v>
      </c>
      <c r="M41" s="301">
        <v>44795</v>
      </c>
      <c r="N41" s="302">
        <v>47.1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1931196</v>
      </c>
      <c r="J51" s="320">
        <v>799005</v>
      </c>
      <c r="K51" s="321">
        <v>91</v>
      </c>
      <c r="L51" s="322">
        <v>291917</v>
      </c>
      <c r="M51" s="323">
        <v>64.900000000000006</v>
      </c>
      <c r="N51" s="324">
        <v>26.1</v>
      </c>
    </row>
    <row r="52" spans="1:14">
      <c r="A52" s="248"/>
      <c r="B52" s="244"/>
      <c r="C52" s="244"/>
      <c r="D52" s="244"/>
      <c r="E52" s="244"/>
      <c r="F52" s="244"/>
      <c r="G52" s="325"/>
      <c r="H52" s="326" t="s">
        <v>509</v>
      </c>
      <c r="I52" s="327">
        <v>497956</v>
      </c>
      <c r="J52" s="328">
        <v>206022</v>
      </c>
      <c r="K52" s="329">
        <v>328.1</v>
      </c>
      <c r="L52" s="330">
        <v>163714</v>
      </c>
      <c r="M52" s="331">
        <v>62.4</v>
      </c>
      <c r="N52" s="332">
        <v>265.7</v>
      </c>
    </row>
    <row r="53" spans="1:14">
      <c r="A53" s="248"/>
      <c r="B53" s="244"/>
      <c r="C53" s="244"/>
      <c r="D53" s="244"/>
      <c r="E53" s="244"/>
      <c r="F53" s="244"/>
      <c r="G53" s="310" t="s">
        <v>510</v>
      </c>
      <c r="H53" s="311"/>
      <c r="I53" s="319">
        <v>747407</v>
      </c>
      <c r="J53" s="320">
        <v>311809</v>
      </c>
      <c r="K53" s="321">
        <v>-61</v>
      </c>
      <c r="L53" s="322">
        <v>325581</v>
      </c>
      <c r="M53" s="323">
        <v>11.5</v>
      </c>
      <c r="N53" s="324">
        <v>-72.5</v>
      </c>
    </row>
    <row r="54" spans="1:14">
      <c r="A54" s="248"/>
      <c r="B54" s="244"/>
      <c r="C54" s="244"/>
      <c r="D54" s="244"/>
      <c r="E54" s="244"/>
      <c r="F54" s="244"/>
      <c r="G54" s="325"/>
      <c r="H54" s="326" t="s">
        <v>509</v>
      </c>
      <c r="I54" s="327">
        <v>385023</v>
      </c>
      <c r="J54" s="328">
        <v>160627</v>
      </c>
      <c r="K54" s="329">
        <v>-22</v>
      </c>
      <c r="L54" s="330">
        <v>165116</v>
      </c>
      <c r="M54" s="331">
        <v>0.9</v>
      </c>
      <c r="N54" s="332">
        <v>-22.9</v>
      </c>
    </row>
    <row r="55" spans="1:14">
      <c r="A55" s="248"/>
      <c r="B55" s="244"/>
      <c r="C55" s="244"/>
      <c r="D55" s="244"/>
      <c r="E55" s="244"/>
      <c r="F55" s="244"/>
      <c r="G55" s="310" t="s">
        <v>511</v>
      </c>
      <c r="H55" s="311"/>
      <c r="I55" s="319">
        <v>625098</v>
      </c>
      <c r="J55" s="320">
        <v>247172</v>
      </c>
      <c r="K55" s="321">
        <v>-20.7</v>
      </c>
      <c r="L55" s="322">
        <v>203567</v>
      </c>
      <c r="M55" s="323">
        <v>-37.5</v>
      </c>
      <c r="N55" s="324">
        <v>16.8</v>
      </c>
    </row>
    <row r="56" spans="1:14">
      <c r="A56" s="248"/>
      <c r="B56" s="244"/>
      <c r="C56" s="244"/>
      <c r="D56" s="244"/>
      <c r="E56" s="244"/>
      <c r="F56" s="244"/>
      <c r="G56" s="325"/>
      <c r="H56" s="326" t="s">
        <v>509</v>
      </c>
      <c r="I56" s="327">
        <v>521513</v>
      </c>
      <c r="J56" s="328">
        <v>206213</v>
      </c>
      <c r="K56" s="329">
        <v>28.4</v>
      </c>
      <c r="L56" s="330">
        <v>121137</v>
      </c>
      <c r="M56" s="331">
        <v>-26.6</v>
      </c>
      <c r="N56" s="332">
        <v>55</v>
      </c>
    </row>
    <row r="57" spans="1:14">
      <c r="A57" s="248"/>
      <c r="B57" s="244"/>
      <c r="C57" s="244"/>
      <c r="D57" s="244"/>
      <c r="E57" s="244"/>
      <c r="F57" s="244"/>
      <c r="G57" s="310" t="s">
        <v>512</v>
      </c>
      <c r="H57" s="311"/>
      <c r="I57" s="319">
        <v>470730</v>
      </c>
      <c r="J57" s="320">
        <v>186206</v>
      </c>
      <c r="K57" s="321">
        <v>-24.7</v>
      </c>
      <c r="L57" s="322">
        <v>185018</v>
      </c>
      <c r="M57" s="323">
        <v>-9.1</v>
      </c>
      <c r="N57" s="324">
        <v>-15.6</v>
      </c>
    </row>
    <row r="58" spans="1:14">
      <c r="A58" s="248"/>
      <c r="B58" s="244"/>
      <c r="C58" s="244"/>
      <c r="D58" s="244"/>
      <c r="E58" s="244"/>
      <c r="F58" s="244"/>
      <c r="G58" s="325"/>
      <c r="H58" s="326" t="s">
        <v>509</v>
      </c>
      <c r="I58" s="327">
        <v>197688</v>
      </c>
      <c r="J58" s="328">
        <v>78199</v>
      </c>
      <c r="K58" s="329">
        <v>-62.1</v>
      </c>
      <c r="L58" s="330">
        <v>95064</v>
      </c>
      <c r="M58" s="331">
        <v>-21.5</v>
      </c>
      <c r="N58" s="332">
        <v>-40.6</v>
      </c>
    </row>
    <row r="59" spans="1:14">
      <c r="A59" s="248"/>
      <c r="B59" s="244"/>
      <c r="C59" s="244"/>
      <c r="D59" s="244"/>
      <c r="E59" s="244"/>
      <c r="F59" s="244"/>
      <c r="G59" s="310" t="s">
        <v>513</v>
      </c>
      <c r="H59" s="311"/>
      <c r="I59" s="319">
        <v>584550</v>
      </c>
      <c r="J59" s="320">
        <v>226219</v>
      </c>
      <c r="K59" s="321">
        <v>21.5</v>
      </c>
      <c r="L59" s="322">
        <v>238802</v>
      </c>
      <c r="M59" s="323">
        <v>29.1</v>
      </c>
      <c r="N59" s="324">
        <v>-7.6</v>
      </c>
    </row>
    <row r="60" spans="1:14">
      <c r="A60" s="248"/>
      <c r="B60" s="244"/>
      <c r="C60" s="244"/>
      <c r="D60" s="244"/>
      <c r="E60" s="244"/>
      <c r="F60" s="244"/>
      <c r="G60" s="325"/>
      <c r="H60" s="326" t="s">
        <v>509</v>
      </c>
      <c r="I60" s="333">
        <v>508081</v>
      </c>
      <c r="J60" s="328">
        <v>196626</v>
      </c>
      <c r="K60" s="329">
        <v>151.4</v>
      </c>
      <c r="L60" s="330">
        <v>128562</v>
      </c>
      <c r="M60" s="331">
        <v>35.200000000000003</v>
      </c>
      <c r="N60" s="332">
        <v>116.2</v>
      </c>
    </row>
    <row r="61" spans="1:14">
      <c r="A61" s="248"/>
      <c r="B61" s="244"/>
      <c r="C61" s="244"/>
      <c r="D61" s="244"/>
      <c r="E61" s="244"/>
      <c r="F61" s="244"/>
      <c r="G61" s="310" t="s">
        <v>514</v>
      </c>
      <c r="H61" s="334"/>
      <c r="I61" s="335">
        <v>871796</v>
      </c>
      <c r="J61" s="336">
        <v>354082</v>
      </c>
      <c r="K61" s="337">
        <v>1.2</v>
      </c>
      <c r="L61" s="338">
        <v>248977</v>
      </c>
      <c r="M61" s="339">
        <v>11.8</v>
      </c>
      <c r="N61" s="324">
        <v>-10.6</v>
      </c>
    </row>
    <row r="62" spans="1:14">
      <c r="A62" s="248"/>
      <c r="B62" s="244"/>
      <c r="C62" s="244"/>
      <c r="D62" s="244"/>
      <c r="E62" s="244"/>
      <c r="F62" s="244"/>
      <c r="G62" s="325"/>
      <c r="H62" s="326" t="s">
        <v>509</v>
      </c>
      <c r="I62" s="327">
        <v>422052</v>
      </c>
      <c r="J62" s="328">
        <v>169537</v>
      </c>
      <c r="K62" s="329">
        <v>84.8</v>
      </c>
      <c r="L62" s="330">
        <v>134719</v>
      </c>
      <c r="M62" s="331">
        <v>10.1</v>
      </c>
      <c r="N62" s="332">
        <v>74.7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40.29</v>
      </c>
      <c r="G47" s="12">
        <v>40.44</v>
      </c>
      <c r="H47" s="12">
        <v>46.22</v>
      </c>
      <c r="I47" s="12">
        <v>47.28</v>
      </c>
      <c r="J47" s="13">
        <v>47.64</v>
      </c>
    </row>
    <row r="48" spans="2:10" ht="57.75" customHeight="1">
      <c r="B48" s="14"/>
      <c r="C48" s="1139" t="s">
        <v>4</v>
      </c>
      <c r="D48" s="1139"/>
      <c r="E48" s="1140"/>
      <c r="F48" s="15">
        <v>5.22</v>
      </c>
      <c r="G48" s="16">
        <v>12.12</v>
      </c>
      <c r="H48" s="16">
        <v>6.64</v>
      </c>
      <c r="I48" s="16">
        <v>10.029999999999999</v>
      </c>
      <c r="J48" s="17">
        <v>4.82</v>
      </c>
    </row>
    <row r="49" spans="2:10" ht="57.75" customHeight="1" thickBot="1">
      <c r="B49" s="18"/>
      <c r="C49" s="1141" t="s">
        <v>5</v>
      </c>
      <c r="D49" s="1141"/>
      <c r="E49" s="1142"/>
      <c r="F49" s="19">
        <v>10.33</v>
      </c>
      <c r="G49" s="20">
        <v>10.11</v>
      </c>
      <c r="H49" s="20">
        <v>1.01</v>
      </c>
      <c r="I49" s="20">
        <v>22.57</v>
      </c>
      <c r="J49" s="21">
        <v>5.34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521</v>
      </c>
      <c r="D34" s="1149"/>
      <c r="E34" s="1150"/>
      <c r="F34" s="32">
        <v>5.18</v>
      </c>
      <c r="G34" s="33">
        <v>11.63</v>
      </c>
      <c r="H34" s="33">
        <v>6.33</v>
      </c>
      <c r="I34" s="33">
        <v>9.6300000000000008</v>
      </c>
      <c r="J34" s="34">
        <v>4.72</v>
      </c>
      <c r="K34" s="22"/>
      <c r="L34" s="22"/>
      <c r="M34" s="22"/>
      <c r="N34" s="22"/>
      <c r="O34" s="22"/>
      <c r="P34" s="22"/>
    </row>
    <row r="35" spans="1:16" ht="39" customHeight="1">
      <c r="A35" s="22"/>
      <c r="B35" s="35"/>
      <c r="C35" s="1143" t="s">
        <v>522</v>
      </c>
      <c r="D35" s="1144"/>
      <c r="E35" s="1145"/>
      <c r="F35" s="36">
        <v>0.21</v>
      </c>
      <c r="G35" s="37">
        <v>0.22</v>
      </c>
      <c r="H35" s="37">
        <v>0.45</v>
      </c>
      <c r="I35" s="37">
        <v>0.57999999999999996</v>
      </c>
      <c r="J35" s="38">
        <v>1</v>
      </c>
      <c r="K35" s="22"/>
      <c r="L35" s="22"/>
      <c r="M35" s="22"/>
      <c r="N35" s="22"/>
      <c r="O35" s="22"/>
      <c r="P35" s="22"/>
    </row>
    <row r="36" spans="1:16" ht="39" customHeight="1">
      <c r="A36" s="22"/>
      <c r="B36" s="35"/>
      <c r="C36" s="1143" t="s">
        <v>523</v>
      </c>
      <c r="D36" s="1144"/>
      <c r="E36" s="1145"/>
      <c r="F36" s="36">
        <v>0.01</v>
      </c>
      <c r="G36" s="37">
        <v>0.53</v>
      </c>
      <c r="H36" s="37">
        <v>0.14000000000000001</v>
      </c>
      <c r="I36" s="37" t="s">
        <v>524</v>
      </c>
      <c r="J36" s="38">
        <v>0.89</v>
      </c>
      <c r="K36" s="22"/>
      <c r="L36" s="22"/>
      <c r="M36" s="22"/>
      <c r="N36" s="22"/>
      <c r="O36" s="22"/>
      <c r="P36" s="22"/>
    </row>
    <row r="37" spans="1:16" ht="39" customHeight="1">
      <c r="A37" s="22"/>
      <c r="B37" s="35"/>
      <c r="C37" s="1143" t="s">
        <v>525</v>
      </c>
      <c r="D37" s="1144"/>
      <c r="E37" s="1145"/>
      <c r="F37" s="36">
        <v>0.39</v>
      </c>
      <c r="G37" s="37">
        <v>7.0000000000000007E-2</v>
      </c>
      <c r="H37" s="37">
        <v>0.63</v>
      </c>
      <c r="I37" s="37">
        <v>0.28999999999999998</v>
      </c>
      <c r="J37" s="38">
        <v>0.11</v>
      </c>
      <c r="K37" s="22"/>
      <c r="L37" s="22"/>
      <c r="M37" s="22"/>
      <c r="N37" s="22"/>
      <c r="O37" s="22"/>
      <c r="P37" s="22"/>
    </row>
    <row r="38" spans="1:16" ht="39" customHeight="1">
      <c r="A38" s="22"/>
      <c r="B38" s="35"/>
      <c r="C38" s="1143" t="s">
        <v>526</v>
      </c>
      <c r="D38" s="1144"/>
      <c r="E38" s="1145"/>
      <c r="F38" s="36">
        <v>0.04</v>
      </c>
      <c r="G38" s="37">
        <v>0.48</v>
      </c>
      <c r="H38" s="37">
        <v>0.31</v>
      </c>
      <c r="I38" s="37">
        <v>0.39</v>
      </c>
      <c r="J38" s="38">
        <v>0.1</v>
      </c>
      <c r="K38" s="22"/>
      <c r="L38" s="22"/>
      <c r="M38" s="22"/>
      <c r="N38" s="22"/>
      <c r="O38" s="22"/>
      <c r="P38" s="22"/>
    </row>
    <row r="39" spans="1:16" ht="39" customHeight="1">
      <c r="A39" s="22"/>
      <c r="B39" s="35"/>
      <c r="C39" s="1143" t="s">
        <v>527</v>
      </c>
      <c r="D39" s="1144"/>
      <c r="E39" s="1145"/>
      <c r="F39" s="36">
        <v>0.68</v>
      </c>
      <c r="G39" s="37">
        <v>0.62</v>
      </c>
      <c r="H39" s="37">
        <v>0.55000000000000004</v>
      </c>
      <c r="I39" s="37">
        <v>0.49</v>
      </c>
      <c r="J39" s="38">
        <v>0.02</v>
      </c>
      <c r="K39" s="22"/>
      <c r="L39" s="22"/>
      <c r="M39" s="22"/>
      <c r="N39" s="22"/>
      <c r="O39" s="22"/>
      <c r="P39" s="22"/>
    </row>
    <row r="40" spans="1:16" ht="39" customHeight="1">
      <c r="A40" s="22"/>
      <c r="B40" s="35"/>
      <c r="C40" s="1143" t="s">
        <v>528</v>
      </c>
      <c r="D40" s="1144"/>
      <c r="E40" s="1145"/>
      <c r="F40" s="36">
        <v>0.05</v>
      </c>
      <c r="G40" s="37">
        <v>0.09</v>
      </c>
      <c r="H40" s="37">
        <v>0.12</v>
      </c>
      <c r="I40" s="37">
        <v>0.21</v>
      </c>
      <c r="J40" s="38">
        <v>0.02</v>
      </c>
      <c r="K40" s="22"/>
      <c r="L40" s="22"/>
      <c r="M40" s="22"/>
      <c r="N40" s="22"/>
      <c r="O40" s="22"/>
      <c r="P40" s="22"/>
    </row>
    <row r="41" spans="1:16" ht="39" customHeight="1">
      <c r="A41" s="22"/>
      <c r="B41" s="35"/>
      <c r="C41" s="1143" t="s">
        <v>529</v>
      </c>
      <c r="D41" s="1144"/>
      <c r="E41" s="1145"/>
      <c r="F41" s="36">
        <v>0</v>
      </c>
      <c r="G41" s="37">
        <v>0.01</v>
      </c>
      <c r="H41" s="37">
        <v>0.01</v>
      </c>
      <c r="I41" s="37">
        <v>0.01</v>
      </c>
      <c r="J41" s="38">
        <v>0</v>
      </c>
      <c r="K41" s="22"/>
      <c r="L41" s="22"/>
      <c r="M41" s="22"/>
      <c r="N41" s="22"/>
      <c r="O41" s="22"/>
      <c r="P41" s="22"/>
    </row>
    <row r="42" spans="1:16" ht="39" customHeight="1">
      <c r="A42" s="22"/>
      <c r="B42" s="39"/>
      <c r="C42" s="1143" t="s">
        <v>530</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531</v>
      </c>
      <c r="D43" s="1147"/>
      <c r="E43" s="1148"/>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453</v>
      </c>
      <c r="L45" s="60">
        <v>544</v>
      </c>
      <c r="M45" s="60">
        <v>563</v>
      </c>
      <c r="N45" s="60">
        <v>598</v>
      </c>
      <c r="O45" s="61">
        <v>567</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14</v>
      </c>
      <c r="L48" s="64">
        <v>16</v>
      </c>
      <c r="M48" s="64">
        <v>22</v>
      </c>
      <c r="N48" s="64">
        <v>29</v>
      </c>
      <c r="O48" s="65">
        <v>19</v>
      </c>
      <c r="P48" s="48"/>
      <c r="Q48" s="48"/>
      <c r="R48" s="48"/>
      <c r="S48" s="48"/>
      <c r="T48" s="48"/>
      <c r="U48" s="48"/>
    </row>
    <row r="49" spans="1:21" ht="30.75" customHeight="1">
      <c r="A49" s="48"/>
      <c r="B49" s="1161"/>
      <c r="C49" s="1162"/>
      <c r="D49" s="62"/>
      <c r="E49" s="1153" t="s">
        <v>16</v>
      </c>
      <c r="F49" s="1153"/>
      <c r="G49" s="1153"/>
      <c r="H49" s="1153"/>
      <c r="I49" s="1153"/>
      <c r="J49" s="1154"/>
      <c r="K49" s="63" t="s">
        <v>476</v>
      </c>
      <c r="L49" s="64" t="s">
        <v>476</v>
      </c>
      <c r="M49" s="64" t="s">
        <v>476</v>
      </c>
      <c r="N49" s="64" t="s">
        <v>476</v>
      </c>
      <c r="O49" s="65" t="s">
        <v>476</v>
      </c>
      <c r="P49" s="48"/>
      <c r="Q49" s="48"/>
      <c r="R49" s="48"/>
      <c r="S49" s="48"/>
      <c r="T49" s="48"/>
      <c r="U49" s="48"/>
    </row>
    <row r="50" spans="1:21" ht="30.75" customHeight="1">
      <c r="A50" s="48"/>
      <c r="B50" s="1161"/>
      <c r="C50" s="1162"/>
      <c r="D50" s="62"/>
      <c r="E50" s="1153" t="s">
        <v>17</v>
      </c>
      <c r="F50" s="1153"/>
      <c r="G50" s="1153"/>
      <c r="H50" s="1153"/>
      <c r="I50" s="1153"/>
      <c r="J50" s="1154"/>
      <c r="K50" s="63" t="s">
        <v>476</v>
      </c>
      <c r="L50" s="64" t="s">
        <v>476</v>
      </c>
      <c r="M50" s="64" t="s">
        <v>476</v>
      </c>
      <c r="N50" s="64" t="s">
        <v>476</v>
      </c>
      <c r="O50" s="65" t="s">
        <v>476</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293</v>
      </c>
      <c r="L52" s="64">
        <v>358</v>
      </c>
      <c r="M52" s="64">
        <v>378</v>
      </c>
      <c r="N52" s="64">
        <v>409</v>
      </c>
      <c r="O52" s="65">
        <v>416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174</v>
      </c>
      <c r="L53" s="69">
        <v>202</v>
      </c>
      <c r="M53" s="69">
        <v>207</v>
      </c>
      <c r="N53" s="69">
        <v>218</v>
      </c>
      <c r="O53" s="70">
        <v>170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東京都</cp:lastModifiedBy>
  <cp:lastPrinted>2015-04-22T06:41:17Z</cp:lastPrinted>
  <dcterms:created xsi:type="dcterms:W3CDTF">2015-02-17T06:36:16Z</dcterms:created>
  <dcterms:modified xsi:type="dcterms:W3CDTF">2015-05-07T12:34:58Z</dcterms:modified>
</cp:coreProperties>
</file>