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亀山　孝\Desktop\"/>
    </mc:Choice>
  </mc:AlternateContent>
  <xr:revisionPtr revIDLastSave="0" documentId="13_ncr:1_{B9512CE9-711F-484A-A642-A7159D99F979}"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W34" i="10" l="1"/>
  <c r="BW35" i="10" s="1"/>
  <c r="BW36" i="10" s="1"/>
  <c r="BW37" i="10" s="1"/>
  <c r="BW38" i="10" s="1"/>
  <c r="BW39" i="10" s="1"/>
  <c r="BW40" i="10" s="1"/>
  <c r="CO34" i="10" l="1"/>
</calcChain>
</file>

<file path=xl/sharedStrings.xml><?xml version="1.0" encoding="utf-8"?>
<sst xmlns="http://schemas.openxmlformats.org/spreadsheetml/2006/main" count="1200" uniqueCount="619">
  <si>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</si>
  <si>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</si>
  <si>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</si>
  <si>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</si>
  <si>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</si>
  <si>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</si>
  <si>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</si>
  <si>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</si>
  <si>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</si>
  <si>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</si>
  <si>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</si>
  <si>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</si>
  <si>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</si>
  <si>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</si>
  <si>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</si>
  <si>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</si>
  <si>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</si>
  <si>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</si>
  <si>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</si>
  <si>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</si>
  <si>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</si>
  <si>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</si>
  <si>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</si>
  <si>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</si>
  <si>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</si>
  <si>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</si>
  <si>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</si>
  <si>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</si>
  <si>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</si>
  <si>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</si>
  <si>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</si>
  <si>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</si>
  <si>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</si>
  <si>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</si>
  <si>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</si>
  <si>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</si>
  <si>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</si>
  <si>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</si>
  <si>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</si>
  <si>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</si>
  <si>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</si>
  <si>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</si>
  <si>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</si>
  <si>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</si>
  <si>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</si>
  <si>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</si>
  <si>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</si>
  <si>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</si>
  <si>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</si>
  <si>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</si>
  <si>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</si>
  <si>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</si>
  <si>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</si>
  <si>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</si>
  <si>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</si>
  <si>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</si>
  <si>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</si>
  <si>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</si>
  <si>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</si>
  <si>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</si>
  <si>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</si>
  <si>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</si>
  <si>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</si>
  <si>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</si>
  <si>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</si>
  <si>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</si>
  <si>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</si>
  <si>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</si>
  <si>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</si>
  <si>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</si>
  <si>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</si>
  <si>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</si>
  <si>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</si>
  <si>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</si>
  <si>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</si>
  <si>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</si>
  <si>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</si>
  <si>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</si>
  <si>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</si>
  <si>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</si>
  <si>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</si>
  <si>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</si>
  <si>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</si>
  <si>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</si>
  <si>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</si>
  <si>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</si>
  <si>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</si>
  <si>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</si>
  <si>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</si>
  <si>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</si>
  <si>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</si>
  <si>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</si>
  <si>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</si>
  <si>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</si>
  <si>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</si>
  <si>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</si>
  <si>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</si>
  <si>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</si>
  <si>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</si>
  <si>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</si>
  <si>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</si>
  <si>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</si>
  <si>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</si>
  <si>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</si>
  <si>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</si>
  <si>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</si>
  <si>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</si>
  <si>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</si>
  <si>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</si>
  <si>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</si>
  <si>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</si>
  <si>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</si>
  <si>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</si>
  <si>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</si>
  <si>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</si>
  <si>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</si>
  <si>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</si>
  <si>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</si>
  <si>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</si>
  <si>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</si>
  <si>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</si>
  <si>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</si>
  <si>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</si>
  <si>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</si>
  <si>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</si>
  <si>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</si>
  <si>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</si>
  <si>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</si>
  <si>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</si>
  <si>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</si>
  <si>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</si>
  <si>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</si>
  <si>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</si>
  <si>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</si>
  <si>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</si>
  <si>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</si>
  <si>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</si>
  <si>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</si>
  <si>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</si>
  <si>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</si>
  <si>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</si>
  <si>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</si>
  <si>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</si>
  <si>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</si>
  <si>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</si>
  <si>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</si>
  <si>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</si>
  <si>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</si>
  <si>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</si>
  <si>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</si>
  <si>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</si>
  <si>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</si>
  <si>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</si>
  <si>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</si>
  <si>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</si>
  <si>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</si>
  <si>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</si>
  <si>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</si>
  <si>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</si>
  <si>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</si>
  <si>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</si>
  <si>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</si>
  <si>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</si>
  <si>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</si>
  <si>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</si>
  <si>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</si>
  <si>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</si>
  <si>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</si>
  <si>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</si>
  <si>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</si>
  <si>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</si>
  <si>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</si>
  <si>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</si>
  <si>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</si>
  <si>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</si>
  <si>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</si>
  <si>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</si>
  <si>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</si>
  <si>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</si>
  <si>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</si>
  <si>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</si>
  <si>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</si>
  <si>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</si>
  <si>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</si>
  <si>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</si>
  <si>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</si>
  <si>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</si>
  <si>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</si>
  <si>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</si>
  <si>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</si>
  <si>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</si>
  <si>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</si>
  <si>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</si>
  <si>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</si>
  <si>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</si>
  <si>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</si>
  <si>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</si>
  <si>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</si>
  <si>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</si>
  <si>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</si>
  <si>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</si>
  <si>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</si>
  <si>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</si>
  <si>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</si>
  <si>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</si>
  <si>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</si>
  <si>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</si>
  <si>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</si>
  <si>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</si>
  <si>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</si>
  <si>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</si>
  <si>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</si>
  <si>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</si>
  <si>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</si>
  <si>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東京都小笠原村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</si>
  <si>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</si>
  <si>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</si>
  <si>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</si>
  <si>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</si>
  <si>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</si>
  <si>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</si>
  <si>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</si>
  <si>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</si>
  <si>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</si>
  <si>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</si>
  <si>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</si>
  <si>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</si>
  <si>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</si>
  <si>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</si>
  <si>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</si>
  <si>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</si>
  <si>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</si>
  <si>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</si>
  <si>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</si>
  <si>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</si>
  <si>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</si>
  <si>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</si>
  <si>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</si>
  <si>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</si>
  <si>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</si>
  <si>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</si>
  <si>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</si>
  <si>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</si>
  <si>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</si>
  <si>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</si>
  <si>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</si>
  <si>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</si>
  <si>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</si>
  <si>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</si>
  <si>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</si>
  <si>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</si>
  <si>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</si>
  <si>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</si>
  <si>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</si>
  <si>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</si>
  <si>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</si>
  <si>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</si>
  <si>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</si>
  <si>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</si>
  <si>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</si>
  <si>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</si>
  <si>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</si>
  <si>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</si>
  <si>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</si>
  <si>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</si>
  <si>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</si>
  <si>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</si>
  <si>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</si>
  <si>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</si>
  <si>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</si>
  <si>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</si>
  <si>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</si>
  <si>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</si>
  <si>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</si>
  <si>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</si>
  <si>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</si>
  <si>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</si>
  <si>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</si>
  <si>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</si>
  <si>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</si>
  <si>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</si>
  <si>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</si>
  <si>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</si>
  <si>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</si>
  <si>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</si>
  <si>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</si>
  <si>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</si>
  <si>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</si>
  <si>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</si>
  <si>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</si>
  <si>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</si>
  <si>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</si>
  <si>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</si>
  <si>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</si>
  <si>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</si>
  <si>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</si>
  <si>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</si>
  <si>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</si>
  <si>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</si>
  <si>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</si>
  <si>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</si>
  <si>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</si>
  <si>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</si>
  <si>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</si>
  <si>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</si>
  <si>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</si>
  <si>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</si>
  <si>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</si>
  <si>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</si>
  <si>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</si>
  <si>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</si>
  <si>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</si>
  <si>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</si>
  <si>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</si>
  <si>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</si>
  <si>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</si>
  <si>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</si>
  <si>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</si>
  <si>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</si>
  <si>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</si>
  <si>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</si>
  <si>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</si>
  <si>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</si>
  <si>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</si>
  <si>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</si>
  <si>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</si>
  <si>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</si>
  <si>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</si>
  <si>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</si>
  <si>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</si>
  <si>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</si>
  <si>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</si>
  <si>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</si>
  <si>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</si>
  <si>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</si>
  <si>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</si>
  <si>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</si>
  <si>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</si>
  <si>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</si>
  <si>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</si>
  <si>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</si>
  <si>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</si>
  <si>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</si>
  <si>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</si>
  <si>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</si>
  <si>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</si>
  <si>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</si>
  <si>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</si>
  <si>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</si>
  <si>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</si>
  <si>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</si>
  <si>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</si>
  <si>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</si>
  <si>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</si>
  <si>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</si>
  <si>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</si>
  <si>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</si>
  <si>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</si>
  <si>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</si>
  <si>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</si>
  <si>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</si>
  <si>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</si>
  <si>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</si>
  <si>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</si>
  <si>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</si>
  <si>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</si>
  <si>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</si>
  <si>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</si>
  <si>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</si>
  <si>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東京都小笠原村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</si>
  <si>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</si>
  <si>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</si>
  <si>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</si>
  <si>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</si>
  <si>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</si>
  <si>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</si>
  <si>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</si>
  <si>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</si>
  <si>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</si>
  <si>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</si>
  <si>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</si>
  <si>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</si>
  <si>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</si>
  <si>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</si>
  <si>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</si>
  <si>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</si>
  <si>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</si>
  <si>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</si>
  <si>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</si>
  <si>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</si>
  <si>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</si>
  <si>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</si>
  <si>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</si>
  <si>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</si>
  <si>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</si>
  <si>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</si>
  <si>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</si>
  <si>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</si>
  <si>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</si>
  <si>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</si>
  <si>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</si>
  <si>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</si>
  <si>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</si>
  <si>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</si>
  <si>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</si>
  <si>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</si>
  <si>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</si>
  <si>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</si>
  <si>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</si>
  <si>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t>
    <phoneticPr fontId="5"/>
  </si>
  <si>
    <t>後期高齢者医療特別会計</t>
    <phoneticPr fontId="5"/>
  </si>
  <si>
    <t>簡易水道事業特別会計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</si>
  <si>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</si>
  <si>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</si>
  <si>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</si>
  <si>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</si>
  <si>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</si>
  <si>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</si>
  <si>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</si>
  <si>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</si>
  <si>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</si>
  <si>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</si>
  <si>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</si>
  <si>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</si>
  <si>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</si>
  <si>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</si>
  <si>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</si>
  <si>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</si>
  <si>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</si>
  <si>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</si>
  <si>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</si>
  <si>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</si>
  <si>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</si>
  <si>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</si>
  <si>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</si>
  <si>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</si>
  <si>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</si>
  <si>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</si>
  <si>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</si>
  <si>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</si>
  <si>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</si>
  <si>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</si>
  <si>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</si>
  <si>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</si>
  <si>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</si>
  <si>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</si>
  <si>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</si>
  <si>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</si>
  <si>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</si>
  <si>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</si>
  <si>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</si>
  <si>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</si>
  <si>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</si>
  <si>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</si>
  <si>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</si>
  <si>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</si>
  <si>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</si>
  <si>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</si>
  <si>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</si>
  <si>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</si>
  <si>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</si>
  <si>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</si>
  <si>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</si>
  <si>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</si>
  <si>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</si>
  <si>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</si>
  <si>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</si>
  <si>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</si>
  <si>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</si>
  <si>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</si>
  <si>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</si>
  <si>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</si>
  <si>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</si>
  <si>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</si>
  <si>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</si>
  <si>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</si>
  <si>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</si>
  <si>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</si>
  <si>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</si>
  <si>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</si>
  <si>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</si>
  <si>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</si>
  <si>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</si>
  <si>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</si>
  <si>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</si>
  <si>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</si>
  <si>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</si>
  <si>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</si>
  <si>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</si>
  <si>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</si>
  <si>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</si>
  <si>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</si>
  <si>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</si>
  <si>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</si>
  <si>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</si>
  <si>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</si>
  <si>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</si>
  <si>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</si>
  <si>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</si>
  <si>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</si>
  <si>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</si>
  <si>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</si>
  <si>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</si>
  <si>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</si>
  <si>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</si>
  <si>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</si>
  <si>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</si>
  <si>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</si>
  <si>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</si>
  <si>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</si>
  <si>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</si>
  <si>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</si>
  <si>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</si>
  <si>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</si>
  <si>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</si>
  <si>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</si>
  <si>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</si>
  <si>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</si>
  <si>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</si>
  <si>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</si>
  <si>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</si>
  <si>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</si>
  <si>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</si>
  <si>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</si>
  <si>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</si>
  <si>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</si>
  <si>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</si>
  <si>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</si>
  <si>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</si>
  <si>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</si>
  <si>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</si>
  <si>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</si>
  <si>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</si>
  <si>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</si>
  <si>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</si>
  <si>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</si>
  <si>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</si>
  <si>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</si>
  <si>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</si>
  <si>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</si>
  <si>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</si>
  <si>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</si>
  <si>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</si>
  <si>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</si>
  <si>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</si>
  <si>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</si>
  <si>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</si>
  <si>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</si>
  <si>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</si>
  <si>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</si>
  <si>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</si>
  <si>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</si>
  <si>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</si>
  <si>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</si>
  <si>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</si>
  <si>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</si>
  <si>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</si>
  <si>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</si>
  <si>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</si>
  <si>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</si>
  <si>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</si>
  <si>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</si>
  <si>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</si>
  <si>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</si>
  <si>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</si>
  <si>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</si>
  <si>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</si>
  <si>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</si>
  <si>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</si>
  <si>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</si>
  <si>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</si>
  <si>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</si>
  <si>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</si>
  <si>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</si>
  <si>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</si>
  <si>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</si>
  <si>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</si>
  <si>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</si>
  <si>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介護保険（保険事業勘定）特別会計</t>
  </si>
  <si>
    <t>簡易水道事業特別会計</t>
  </si>
  <si>
    <t>下水道事業特別会計</t>
  </si>
  <si>
    <t>後期高齢者医療特別会計</t>
  </si>
  <si>
    <t>浄化槽事業特別会計</t>
  </si>
  <si>
    <t>宅地造成事業特別会計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</si>
  <si>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</si>
  <si>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</si>
  <si>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</si>
  <si>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</si>
  <si>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</si>
  <si>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</si>
  <si>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</si>
  <si>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</si>
  <si>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</si>
  <si>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9"/>
  </si>
  <si>
    <t>災害対策基金</t>
    <rPh sb="0" eb="2">
      <t>サイガイ</t>
    </rPh>
    <rPh sb="2" eb="4">
      <t>タイサク</t>
    </rPh>
    <rPh sb="4" eb="6">
      <t>キキン</t>
    </rPh>
    <phoneticPr fontId="19"/>
  </si>
  <si>
    <t>役場庁舎建設基金</t>
    <rPh sb="0" eb="2">
      <t>ヤクバ</t>
    </rPh>
    <rPh sb="2" eb="4">
      <t>チョウシャ</t>
    </rPh>
    <rPh sb="4" eb="6">
      <t>ケンセツ</t>
    </rPh>
    <rPh sb="6" eb="8">
      <t>キキン</t>
    </rPh>
    <phoneticPr fontId="19"/>
  </si>
  <si>
    <t>社会福祉推進基金</t>
    <rPh sb="0" eb="2">
      <t>シャカイ</t>
    </rPh>
    <rPh sb="2" eb="4">
      <t>フクシ</t>
    </rPh>
    <rPh sb="4" eb="6">
      <t>スイシン</t>
    </rPh>
    <rPh sb="6" eb="8">
      <t>キキン</t>
    </rPh>
    <phoneticPr fontId="2"/>
  </si>
  <si>
    <t>土地開発基金</t>
    <rPh sb="0" eb="6">
      <t>トチカイハツキキン</t>
    </rPh>
    <phoneticPr fontId="2"/>
  </si>
  <si>
    <t>-</t>
    <phoneticPr fontId="2"/>
  </si>
  <si>
    <t>小笠原ラム・リキュール株式会社</t>
    <rPh sb="0" eb="3">
      <t>オガサワラ</t>
    </rPh>
    <rPh sb="11" eb="15">
      <t>カブシキガイシャ</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</si>
  <si>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</si>
  <si>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</si>
  <si>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</si>
  <si>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</si>
  <si>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</si>
  <si>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</si>
  <si>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</si>
  <si>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</si>
  <si>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</si>
  <si>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</si>
  <si>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</si>
  <si>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</si>
  <si>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</si>
  <si>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</si>
  <si>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</si>
  <si>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</si>
  <si>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</si>
  <si>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実質公債費比率は一括償還の実施及び高額な償還終了により低減しているが、今後の指標に留意していく。</t>
    <rPh sb="0" eb="2">
      <t>ジッシツ</t>
    </rPh>
    <rPh sb="2" eb="5">
      <t>コウサイヒ</t>
    </rPh>
    <rPh sb="5" eb="7">
      <t>ヒリツ</t>
    </rPh>
    <rPh sb="8" eb="10">
      <t>イッカツ</t>
    </rPh>
    <rPh sb="10" eb="12">
      <t>ショウカン</t>
    </rPh>
    <rPh sb="13" eb="15">
      <t>ジッシ</t>
    </rPh>
    <rPh sb="15" eb="16">
      <t>オヨ</t>
    </rPh>
    <rPh sb="17" eb="19">
      <t>コウガク</t>
    </rPh>
    <rPh sb="20" eb="22">
      <t>ショウカン</t>
    </rPh>
    <rPh sb="22" eb="24">
      <t>シュウリョウ</t>
    </rPh>
    <rPh sb="27" eb="29">
      <t>テイゲン</t>
    </rPh>
    <rPh sb="35" eb="37">
      <t>コンゴ</t>
    </rPh>
    <rPh sb="38" eb="40">
      <t>シヒョウ</t>
    </rPh>
    <rPh sb="41" eb="43">
      <t>リュウイ</t>
    </rPh>
    <phoneticPr fontId="5"/>
  </si>
  <si>
    <t>固定資産台帳の早急な整備を目指している。</t>
    <rPh sb="0" eb="2">
      <t>コテイ</t>
    </rPh>
    <rPh sb="2" eb="4">
      <t>シサン</t>
    </rPh>
    <rPh sb="4" eb="6">
      <t>ダイチョウ</t>
    </rPh>
    <rPh sb="7" eb="9">
      <t>ソウキュウ</t>
    </rPh>
    <rPh sb="10" eb="12">
      <t>セイビ</t>
    </rPh>
    <rPh sb="13" eb="1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</si>
</sst>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8" fontId="20" fillId="0" borderId="98" xfId="20" applyNumberFormat="1" applyFont="1" applyBorder="1" applyAlignment="1" applyProtection="1">
      <alignment horizontal="right" vertical="center"/>
      <protection locked="0"/>
    </xf>
    <xf numFmtId="178" fontId="20" fillId="0" borderId="99" xfId="20" applyNumberFormat="1" applyFont="1" applyBorder="1" applyAlignment="1" applyProtection="1">
      <alignment horizontal="right" vertical="center"/>
      <protection locked="0"/>
    </xf>
    <xf numFmtId="178" fontId="20" fillId="0" borderId="100" xfId="20" applyNumberFormat="1" applyFont="1" applyBorder="1" applyAlignment="1" applyProtection="1">
      <alignment horizontal="right" vertical="center"/>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0D84C0BF-0196-434B-B568-BEF1B030D75C}"/>
    <cellStyle name="標準 6_APAHO402200_O-JJ1016-001-3_財政状況資料集(決算状況カード(各会計・関係団体))(Rev2)2" xfId="12" xr:uid="{00000000-0005-0000-0000-00000C000000}"/>
    <cellStyle name="標準 7" xfId="21" xr:uid="{40FFE67A-A49E-4D23-BC98-8DA1116B24A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F79-4EB3-AFFA-A7ABB4FC60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214268</c:v>
                </c:pt>
                <c:pt idx="1">
                  <c:v>191458</c:v>
                </c:pt>
                <c:pt idx="2">
                  <c:v>310365</c:v>
                </c:pt>
                <c:pt idx="3">
                  <c:v>284706</c:v>
                </c:pt>
                <c:pt idx="4">
                  <c:v>282402</c:v>
                </c:pt>
              </c:numCache>
            </c:numRef>
          </c:val>
          <c:smooth val="0"/>
          <c:extLst>
            <c:ext xmlns:c16="http://schemas.microsoft.com/office/drawing/2014/chart" uri="{C3380CC4-5D6E-409C-BE32-E72D297353CC}">
              <c16:uniqueId val="{00000001-2F79-4EB3-AFFA-A7ABB4FC60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10.38</c:v>
                </c:pt>
                <c:pt idx="1">
                  <c:v>9.1199999999999992</c:v>
                </c:pt>
                <c:pt idx="2">
                  <c:v>8.5299999999999994</c:v>
                </c:pt>
                <c:pt idx="3">
                  <c:v>11.53</c:v>
                </c:pt>
                <c:pt idx="4">
                  <c:v>12.45</c:v>
                </c:pt>
              </c:numCache>
            </c:numRef>
          </c:val>
          <c:extLst>
            <c:ext xmlns:c16="http://schemas.microsoft.com/office/drawing/2014/chart" uri="{C3380CC4-5D6E-409C-BE32-E72D297353CC}">
              <c16:uniqueId val="{00000000-7F4D-4D7F-B8CF-E049CBCBF4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43.14</c:v>
                </c:pt>
                <c:pt idx="1">
                  <c:v>44.76</c:v>
                </c:pt>
                <c:pt idx="2">
                  <c:v>46.26</c:v>
                </c:pt>
                <c:pt idx="3">
                  <c:v>47.69</c:v>
                </c:pt>
                <c:pt idx="4">
                  <c:v>50.99</c:v>
                </c:pt>
              </c:numCache>
            </c:numRef>
          </c:val>
          <c:extLst>
            <c:ext xmlns:c16="http://schemas.microsoft.com/office/drawing/2014/chart" uri="{C3380CC4-5D6E-409C-BE32-E72D297353CC}">
              <c16:uniqueId val="{00000001-7F4D-4D7F-B8CF-E049CBCBF4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2.35</c:v>
                </c:pt>
                <c:pt idx="1">
                  <c:v>1.86</c:v>
                </c:pt>
                <c:pt idx="2">
                  <c:v>16.68</c:v>
                </c:pt>
                <c:pt idx="3">
                  <c:v>2.77</c:v>
                </c:pt>
                <c:pt idx="4">
                  <c:v>3.63</c:v>
                </c:pt>
              </c:numCache>
            </c:numRef>
          </c:val>
          <c:smooth val="0"/>
          <c:extLst>
            <c:ext xmlns:c16="http://schemas.microsoft.com/office/drawing/2014/chart" uri="{C3380CC4-5D6E-409C-BE32-E72D297353CC}">
              <c16:uniqueId val="{00000002-7F4D-4D7F-B8CF-E049CBCBF4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0.44</c:v>
                </c:pt>
                <c:pt idx="4">
                  <c:v>#N/A</c:v>
                </c:pt>
                <c:pt idx="5">
                  <c:v>0</c:v>
                </c:pt>
                <c:pt idx="6">
                  <c:v>#N/A</c:v>
                </c:pt>
                <c:pt idx="7">
                  <c:v>0</c:v>
                </c:pt>
                <c:pt idx="8">
                  <c:v>#N/A</c:v>
                </c:pt>
                <c:pt idx="9">
                  <c:v>0</c:v>
                </c:pt>
              </c:numCache>
            </c:numRef>
          </c:val>
          <c:extLst>
            <c:ext xmlns:c16="http://schemas.microsoft.com/office/drawing/2014/chart" uri="{C3380CC4-5D6E-409C-BE32-E72D297353CC}">
              <c16:uniqueId val="{00000000-9534-4723-876B-9C3D399DD5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34-4723-876B-9C3D399DD51B}"/>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1.94</c:v>
                </c:pt>
                <c:pt idx="4">
                  <c:v>#N/A</c:v>
                </c:pt>
                <c:pt idx="5">
                  <c:v>0.05</c:v>
                </c:pt>
                <c:pt idx="6">
                  <c:v>#N/A</c:v>
                </c:pt>
                <c:pt idx="7">
                  <c:v>0</c:v>
                </c:pt>
                <c:pt idx="8">
                  <c:v>#N/A</c:v>
                </c:pt>
                <c:pt idx="9">
                  <c:v>0</c:v>
                </c:pt>
              </c:numCache>
            </c:numRef>
          </c:val>
          <c:extLst>
            <c:ext xmlns:c16="http://schemas.microsoft.com/office/drawing/2014/chart" uri="{C3380CC4-5D6E-409C-BE32-E72D297353CC}">
              <c16:uniqueId val="{00000002-9534-4723-876B-9C3D399DD51B}"/>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34-4723-876B-9C3D399DD51B}"/>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4-9534-4723-876B-9C3D399DD51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534-4723-876B-9C3D399DD51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0.08</c:v>
                </c:pt>
                <c:pt idx="4">
                  <c:v>#N/A</c:v>
                </c:pt>
                <c:pt idx="5">
                  <c:v>0</c:v>
                </c:pt>
                <c:pt idx="6">
                  <c:v>#N/A</c:v>
                </c:pt>
                <c:pt idx="7">
                  <c:v>0</c:v>
                </c:pt>
                <c:pt idx="8">
                  <c:v>#N/A</c:v>
                </c:pt>
                <c:pt idx="9">
                  <c:v>0.02</c:v>
                </c:pt>
              </c:numCache>
            </c:numRef>
          </c:val>
          <c:extLst>
            <c:ext xmlns:c16="http://schemas.microsoft.com/office/drawing/2014/chart" uri="{C3380CC4-5D6E-409C-BE32-E72D297353CC}">
              <c16:uniqueId val="{00000006-9534-4723-876B-9C3D399DD51B}"/>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c:v>
                </c:pt>
                <c:pt idx="2">
                  <c:v>#N/A</c:v>
                </c:pt>
                <c:pt idx="3">
                  <c:v>0.48</c:v>
                </c:pt>
                <c:pt idx="4">
                  <c:v>#N/A</c:v>
                </c:pt>
                <c:pt idx="5">
                  <c:v>0.18</c:v>
                </c:pt>
                <c:pt idx="6">
                  <c:v>#N/A</c:v>
                </c:pt>
                <c:pt idx="7">
                  <c:v>0.03</c:v>
                </c:pt>
                <c:pt idx="8">
                  <c:v>#N/A</c:v>
                </c:pt>
                <c:pt idx="9">
                  <c:v>0.1</c:v>
                </c:pt>
              </c:numCache>
            </c:numRef>
          </c:val>
          <c:extLst>
            <c:ext xmlns:c16="http://schemas.microsoft.com/office/drawing/2014/chart" uri="{C3380CC4-5D6E-409C-BE32-E72D297353CC}">
              <c16:uniqueId val="{00000007-9534-4723-876B-9C3D399DD51B}"/>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0.91</c:v>
                </c:pt>
                <c:pt idx="2">
                  <c:v>#N/A</c:v>
                </c:pt>
                <c:pt idx="3">
                  <c:v>1</c:v>
                </c:pt>
                <c:pt idx="4">
                  <c:v>#N/A</c:v>
                </c:pt>
                <c:pt idx="5">
                  <c:v>0.46</c:v>
                </c:pt>
                <c:pt idx="6">
                  <c:v>#N/A</c:v>
                </c:pt>
                <c:pt idx="7">
                  <c:v>0.24</c:v>
                </c:pt>
                <c:pt idx="8">
                  <c:v>#N/A</c:v>
                </c:pt>
                <c:pt idx="9">
                  <c:v>0.46</c:v>
                </c:pt>
              </c:numCache>
            </c:numRef>
          </c:val>
          <c:extLst>
            <c:ext xmlns:c16="http://schemas.microsoft.com/office/drawing/2014/chart" uri="{C3380CC4-5D6E-409C-BE32-E72D297353CC}">
              <c16:uniqueId val="{00000008-9534-4723-876B-9C3D399DD5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10.26</c:v>
                </c:pt>
                <c:pt idx="2">
                  <c:v>#N/A</c:v>
                </c:pt>
                <c:pt idx="3">
                  <c:v>9.0299999999999994</c:v>
                </c:pt>
                <c:pt idx="4">
                  <c:v>#N/A</c:v>
                </c:pt>
                <c:pt idx="5">
                  <c:v>8.52</c:v>
                </c:pt>
                <c:pt idx="6">
                  <c:v>#N/A</c:v>
                </c:pt>
                <c:pt idx="7">
                  <c:v>11.52</c:v>
                </c:pt>
                <c:pt idx="8">
                  <c:v>#N/A</c:v>
                </c:pt>
                <c:pt idx="9">
                  <c:v>12.42</c:v>
                </c:pt>
              </c:numCache>
            </c:numRef>
          </c:val>
          <c:extLst>
            <c:ext xmlns:c16="http://schemas.microsoft.com/office/drawing/2014/chart" uri="{C3380CC4-5D6E-409C-BE32-E72D297353CC}">
              <c16:uniqueId val="{00000009-9534-4723-876B-9C3D399DD5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417</c:v>
                </c:pt>
                <c:pt idx="5">
                  <c:v>397</c:v>
                </c:pt>
                <c:pt idx="8">
                  <c:v>379</c:v>
                </c:pt>
                <c:pt idx="11">
                  <c:v>297</c:v>
                </c:pt>
                <c:pt idx="14">
                  <c:v>267</c:v>
                </c:pt>
              </c:numCache>
            </c:numRef>
          </c:val>
          <c:extLst>
            <c:ext xmlns:c16="http://schemas.microsoft.com/office/drawing/2014/chart" uri="{C3380CC4-5D6E-409C-BE32-E72D297353CC}">
              <c16:uniqueId val="{00000000-4A1C-448E-8A62-9C6D197D42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1C-448E-8A62-9C6D197D42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1C-448E-8A62-9C6D197D42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1C-448E-8A62-9C6D197D42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c:v>
                </c:pt>
                <c:pt idx="3">
                  <c:v>25</c:v>
                </c:pt>
                <c:pt idx="6">
                  <c:v>50</c:v>
                </c:pt>
                <c:pt idx="9">
                  <c:v>56</c:v>
                </c:pt>
                <c:pt idx="12">
                  <c:v>63</c:v>
                </c:pt>
              </c:numCache>
            </c:numRef>
          </c:val>
          <c:extLst>
            <c:ext xmlns:c16="http://schemas.microsoft.com/office/drawing/2014/chart" uri="{C3380CC4-5D6E-409C-BE32-E72D297353CC}">
              <c16:uniqueId val="{00000004-4A1C-448E-8A62-9C6D197D42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1C-448E-8A62-9C6D197D42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1C-448E-8A62-9C6D197D42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553</c:v>
                </c:pt>
                <c:pt idx="3">
                  <c:v>525</c:v>
                </c:pt>
                <c:pt idx="6">
                  <c:v>473</c:v>
                </c:pt>
                <c:pt idx="9">
                  <c:v>349</c:v>
                </c:pt>
                <c:pt idx="12">
                  <c:v>291</c:v>
                </c:pt>
              </c:numCache>
            </c:numRef>
          </c:val>
          <c:extLst>
            <c:ext xmlns:c16="http://schemas.microsoft.com/office/drawing/2014/chart" uri="{C3380CC4-5D6E-409C-BE32-E72D297353CC}">
              <c16:uniqueId val="{00000007-4A1C-448E-8A62-9C6D197D42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161</c:v>
                </c:pt>
                <c:pt idx="2">
                  <c:v>#N/A</c:v>
                </c:pt>
                <c:pt idx="3">
                  <c:v>#N/A</c:v>
                </c:pt>
                <c:pt idx="4">
                  <c:v>153</c:v>
                </c:pt>
                <c:pt idx="5">
                  <c:v>#N/A</c:v>
                </c:pt>
                <c:pt idx="6">
                  <c:v>#N/A</c:v>
                </c:pt>
                <c:pt idx="7">
                  <c:v>144</c:v>
                </c:pt>
                <c:pt idx="8">
                  <c:v>#N/A</c:v>
                </c:pt>
                <c:pt idx="9">
                  <c:v>#N/A</c:v>
                </c:pt>
                <c:pt idx="10">
                  <c:v>108</c:v>
                </c:pt>
                <c:pt idx="11">
                  <c:v>#N/A</c:v>
                </c:pt>
                <c:pt idx="12">
                  <c:v>#N/A</c:v>
                </c:pt>
                <c:pt idx="13">
                  <c:v>87</c:v>
                </c:pt>
                <c:pt idx="14">
                  <c:v>#N/A</c:v>
                </c:pt>
              </c:numCache>
            </c:numRef>
          </c:val>
          <c:smooth val="0"/>
          <c:extLst>
            <c:ext xmlns:c16="http://schemas.microsoft.com/office/drawing/2014/chart" uri="{C3380CC4-5D6E-409C-BE32-E72D297353CC}">
              <c16:uniqueId val="{00000008-4A1C-448E-8A62-9C6D197D42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2681</c:v>
                </c:pt>
                <c:pt idx="5">
                  <c:v>2572</c:v>
                </c:pt>
                <c:pt idx="8">
                  <c:v>2373</c:v>
                </c:pt>
                <c:pt idx="11">
                  <c:v>2468</c:v>
                </c:pt>
                <c:pt idx="14">
                  <c:v>2564</c:v>
                </c:pt>
              </c:numCache>
            </c:numRef>
          </c:val>
          <c:extLst>
            <c:ext xmlns:c16="http://schemas.microsoft.com/office/drawing/2014/chart" uri="{C3380CC4-5D6E-409C-BE32-E72D297353CC}">
              <c16:uniqueId val="{00000000-28FD-455F-A43D-D820B648CB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FD-455F-A43D-D820B648CB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2241</c:v>
                </c:pt>
                <c:pt idx="5">
                  <c:v>2389</c:v>
                </c:pt>
                <c:pt idx="8">
                  <c:v>2285</c:v>
                </c:pt>
                <c:pt idx="11">
                  <c:v>2439</c:v>
                </c:pt>
                <c:pt idx="14">
                  <c:v>2548</c:v>
                </c:pt>
              </c:numCache>
            </c:numRef>
          </c:val>
          <c:extLst>
            <c:ext xmlns:c16="http://schemas.microsoft.com/office/drawing/2014/chart" uri="{C3380CC4-5D6E-409C-BE32-E72D297353CC}">
              <c16:uniqueId val="{00000002-28FD-455F-A43D-D820B648CB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FD-455F-A43D-D820B648CB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FD-455F-A43D-D820B648CB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FD-455F-A43D-D820B648CB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FD-455F-A43D-D820B648CB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8FD-455F-A43D-D820B648CB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718</c:v>
                </c:pt>
                <c:pt idx="3">
                  <c:v>782</c:v>
                </c:pt>
                <c:pt idx="6">
                  <c:v>900</c:v>
                </c:pt>
                <c:pt idx="9">
                  <c:v>995</c:v>
                </c:pt>
                <c:pt idx="12">
                  <c:v>1037</c:v>
                </c:pt>
              </c:numCache>
            </c:numRef>
          </c:val>
          <c:extLst>
            <c:ext xmlns:c16="http://schemas.microsoft.com/office/drawing/2014/chart" uri="{C3380CC4-5D6E-409C-BE32-E72D297353CC}">
              <c16:uniqueId val="{00000008-28FD-455F-A43D-D820B648CB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FD-455F-A43D-D820B648CB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2874</c:v>
                </c:pt>
                <c:pt idx="3">
                  <c:v>2592</c:v>
                </c:pt>
                <c:pt idx="6">
                  <c:v>2128</c:v>
                </c:pt>
                <c:pt idx="9">
                  <c:v>2237</c:v>
                </c:pt>
                <c:pt idx="12">
                  <c:v>2254</c:v>
                </c:pt>
              </c:numCache>
            </c:numRef>
          </c:val>
          <c:extLst>
            <c:ext xmlns:c16="http://schemas.microsoft.com/office/drawing/2014/chart" uri="{C3380CC4-5D6E-409C-BE32-E72D297353CC}">
              <c16:uniqueId val="{0000000A-28FD-455F-A43D-D820B648CB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FD-455F-A43D-D820B648CB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918</c:v>
                </c:pt>
                <c:pt idx="1">
                  <c:v>918</c:v>
                </c:pt>
                <c:pt idx="2">
                  <c:v>972</c:v>
                </c:pt>
              </c:numCache>
            </c:numRef>
          </c:val>
          <c:extLst>
            <c:ext xmlns:c16="http://schemas.microsoft.com/office/drawing/2014/chart" uri="{C3380CC4-5D6E-409C-BE32-E72D297353CC}">
              <c16:uniqueId val="{00000000-2817-4BEF-9741-15630E7FD5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218</c:v>
                </c:pt>
                <c:pt idx="1">
                  <c:v>303</c:v>
                </c:pt>
                <c:pt idx="2">
                  <c:v>415</c:v>
                </c:pt>
              </c:numCache>
            </c:numRef>
          </c:val>
          <c:extLst>
            <c:ext xmlns:c16="http://schemas.microsoft.com/office/drawing/2014/chart" uri="{C3380CC4-5D6E-409C-BE32-E72D297353CC}">
              <c16:uniqueId val="{00000001-2817-4BEF-9741-15630E7FD5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1138</c:v>
                </c:pt>
                <c:pt idx="1">
                  <c:v>1172</c:v>
                </c:pt>
                <c:pt idx="2">
                  <c:v>1168</c:v>
                </c:pt>
              </c:numCache>
            </c:numRef>
          </c:val>
          <c:extLst>
            <c:ext xmlns:c16="http://schemas.microsoft.com/office/drawing/2014/chart" uri="{C3380CC4-5D6E-409C-BE32-E72D297353CC}">
              <c16:uniqueId val="{00000002-2817-4BEF-9741-15630E7FD5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{E7B81C85-A6C3-4F90-97F1-89F14E97044B}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C50-4D8E-831F-3971188F77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{A0CE4E06-8E09-454F-8C4A-FEFA3E6F42E5}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50-4D8E-831F-3971188F77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{A04FFAF7-C8B4-4B6F-B814-0B9D7741176F}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50-4D8E-831F-3971188F77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{323C2012-94FF-4A45-98CE-C369EF3CC70E}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50-4D8E-831F-3971188F77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{D1D56B58-BF91-40CC-A5F9-22E6BDF6EDC6}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50-4D8E-831F-3971188F77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{79C4D4B5-5BC8-4E9D-889E-5E51961AB05E}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C50-4D8E-831F-3971188F77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{2825CEAD-D64B-4138-B045-D7DDA0E751F8}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C50-4D8E-831F-3971188F77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{867C4CA0-3B3F-438C-AB36-849B0C31600D}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C50-4D8E-831F-3971188F77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{3413E58A-0676-4674-B9D7-C2C2954D34DB}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C50-4D8E-831F-3971188F77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C50-4D8E-831F-3971188F77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{F0BE1161-22FB-457B-9930-FBF2D639F618}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C50-4D8E-831F-3971188F77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{09E63C55-2A6D-40A8-96E6-66ACBABFF3B6}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50-4D8E-831F-3971188F77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{BD1661A8-E03B-494D-B61E-0ABD6A657165}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50-4D8E-831F-3971188F77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{8405468C-A84C-41B0-ADB5-7FACB04F1456}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50-4D8E-831F-3971188F77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{1BFBEAFD-4093-4D10-A685-58BD7998F0DC}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50-4D8E-831F-3971188F77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{6E21A4C6-DE0F-4E59-8F5E-FC95CC237B15}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C50-4D8E-831F-3971188F77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{F7482F31-4345-40F6-AB05-AAA28F5B3975}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C50-4D8E-831F-3971188F77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{E1B14175-BE59-4C58-88B0-68534E1D89D2}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C50-4D8E-831F-3971188F77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{7F34D54F-3CD3-4002-B730-81F2F77FFC75}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C50-4D8E-831F-3971188F77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2C50-4D8E-831F-3971188F77F7}"/>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{743C6A40-F9C4-4864-825E-54BFC3244754}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2DD-434F-B803-4FF6DA24BF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{0CF3FD8D-B833-4F13-90CB-5B271FB43A65}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DD-434F-B803-4FF6DA24BF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{6019FF25-AD40-4947-A889-927EAF223561}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DD-434F-B803-4FF6DA24BF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{BFB77956-6BCF-4A4C-833C-6610FD11E0B1}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DD-434F-B803-4FF6DA24BF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{6D5A592A-8559-41A7-ACCC-237F73EE028D}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DD-434F-B803-4FF6DA24BFF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{DB800975-D903-47CC-932A-D8F4ACC08926}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2DD-434F-B803-4FF6DA24BFF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{AD1BE5DE-EB42-4555-99A8-106EEFA46DF0}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2DD-434F-B803-4FF6DA24BFF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{91B3F7AA-E91F-4068-B640-9609FA02110D}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2DD-434F-B803-4FF6DA24BFF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{3CE7FB8A-DC54-40CE-BFDA-15EC4EF91298}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2DD-434F-B803-4FF6DA24BF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10.5</c:v>
                </c:pt>
                <c:pt idx="16">
                  <c:v>9.8000000000000007</c:v>
                </c:pt>
                <c:pt idx="24">
                  <c:v>8.4</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2DD-434F-B803-4FF6DA24BF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{F8478DCE-8CBF-4802-B75E-A1769F4E82E6}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2DD-434F-B803-4FF6DA24BF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{92664643-3556-4312-8792-61889EEB6DA7}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DD-434F-B803-4FF6DA24BF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{4A2E4AC9-1485-41BB-B315-1DD211636337}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DD-434F-B803-4FF6DA24BF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{5B5A0358-753A-4616-B073-59ACCC2330A0}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DD-434F-B803-4FF6DA24BF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{1FAF49E4-F7F9-49FC-A607-43A2651BC839}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DD-434F-B803-4FF6DA24BFF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{407CA7EB-733E-4793-A0D1-6D47B2715319}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2DD-434F-B803-4FF6DA24BFF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{D3BEC04E-71BB-4A49-BB03-4A74ABCA4973}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2DD-434F-B803-4FF6DA24BFF5}"/>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{98FFAC6D-41FC-46A5-A491-F05C73C9038A}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2DD-434F-B803-4FF6DA24BFF5}"/>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{9102B9FF-965E-4832-9952-0483CF1540E6}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2DD-434F-B803-4FF6DA24BF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DD-434F-B803-4FF6DA24BFF5}"/>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年度に社会福祉施設整備</a:t>
          </a:r>
          <a:r>
            <a:rPr lang="ja-JP" altLang="en-US" sz="1100">
              <a:solidFill>
                <a:schemeClr val="dk1"/>
              </a:solidFill>
              <a:effectLst/>
              <a:latin typeface="+mn-lt"/>
              <a:ea typeface="+mn-ea"/>
              <a:cs typeface="+mn-cs"/>
            </a:rPr>
            <a:t>、ごみ処理施設整備</a:t>
          </a:r>
          <a:r>
            <a:rPr lang="ja-JP" altLang="ja-JP" sz="1100">
              <a:solidFill>
                <a:schemeClr val="dk1"/>
              </a:solidFill>
              <a:effectLst/>
              <a:latin typeface="+mn-lt"/>
              <a:ea typeface="+mn-ea"/>
              <a:cs typeface="+mn-cs"/>
            </a:rPr>
            <a:t>で起債した償還、及び平成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複合施設</a:t>
          </a:r>
          <a:r>
            <a:rPr lang="ja-JP" altLang="ja-JP" sz="1100">
              <a:solidFill>
                <a:schemeClr val="dk1"/>
              </a:solidFill>
              <a:effectLst/>
              <a:latin typeface="+mn-lt"/>
              <a:ea typeface="+mn-ea"/>
              <a:cs typeface="+mn-cs"/>
            </a:rPr>
            <a:t>整備で起債した償還が終了したのと、平成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年度に繰上償還を行ったことも影響し、前年度との比較で約</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百万の減額となった。令和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年度には約</a:t>
          </a:r>
          <a:r>
            <a:rPr lang="en-US" altLang="ja-JP" sz="1100">
              <a:solidFill>
                <a:schemeClr val="dk1"/>
              </a:solidFill>
              <a:effectLst/>
              <a:latin typeface="+mn-lt"/>
              <a:ea typeface="+mn-ea"/>
              <a:cs typeface="+mn-cs"/>
            </a:rPr>
            <a:t>223</a:t>
          </a:r>
          <a:r>
            <a:rPr lang="ja-JP" altLang="ja-JP" sz="1100">
              <a:solidFill>
                <a:schemeClr val="dk1"/>
              </a:solidFill>
              <a:effectLst/>
              <a:latin typeface="+mn-lt"/>
              <a:ea typeface="+mn-ea"/>
              <a:cs typeface="+mn-cs"/>
            </a:rPr>
            <a:t>百万程度とさらに減額となる見込であり、その後さらに減少する見込みである。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公営企業債の元利償還金に対する繰入金について、父島の扇浦浄水場の移転は完了したが、引き続き第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原水調整池の整備や母島の沖村浄水場の建替えがあるのため増額していく見込みである。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減債基金は、平成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年度末で</a:t>
          </a:r>
          <a:r>
            <a:rPr kumimoji="1" lang="en-US" altLang="ja-JP" sz="1000">
              <a:solidFill>
                <a:schemeClr val="dk1"/>
              </a:solidFill>
              <a:effectLst/>
              <a:latin typeface="+mn-lt"/>
              <a:ea typeface="+mn-ea"/>
              <a:cs typeface="+mn-cs"/>
            </a:rPr>
            <a:t>303</a:t>
          </a:r>
          <a:r>
            <a:rPr kumimoji="1" lang="ja-JP" altLang="ja-JP" sz="1000">
              <a:solidFill>
                <a:schemeClr val="dk1"/>
              </a:solidFill>
              <a:effectLst/>
              <a:latin typeface="+mn-lt"/>
              <a:ea typeface="+mn-ea"/>
              <a:cs typeface="+mn-cs"/>
            </a:rPr>
            <a:t>百万円となっている。前年度との比較で</a:t>
          </a:r>
          <a:r>
            <a:rPr kumimoji="1" lang="en-US" altLang="ja-JP" sz="1000">
              <a:solidFill>
                <a:schemeClr val="dk1"/>
              </a:solidFill>
              <a:effectLst/>
              <a:latin typeface="+mn-lt"/>
              <a:ea typeface="+mn-ea"/>
              <a:cs typeface="+mn-cs"/>
            </a:rPr>
            <a:t>85</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本基金を財源として繰上償還をおこな</a:t>
          </a:r>
          <a:r>
            <a:rPr kumimoji="1" lang="ja-JP" altLang="en-US" sz="1000">
              <a:solidFill>
                <a:schemeClr val="dk1"/>
              </a:solidFill>
              <a:effectLst/>
              <a:latin typeface="+mn-lt"/>
              <a:ea typeface="+mn-ea"/>
              <a:cs typeface="+mn-cs"/>
            </a:rPr>
            <a:t>う</a:t>
          </a:r>
          <a:r>
            <a:rPr kumimoji="1" lang="ja-JP" altLang="ja-JP" sz="1000">
              <a:solidFill>
                <a:schemeClr val="dk1"/>
              </a:solidFill>
              <a:effectLst/>
              <a:latin typeface="+mn-lt"/>
              <a:ea typeface="+mn-ea"/>
              <a:cs typeface="+mn-cs"/>
            </a:rPr>
            <a:t>ため</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今後も</a:t>
          </a:r>
          <a:r>
            <a:rPr kumimoji="1" lang="ja-JP" altLang="en-US" sz="1000">
              <a:solidFill>
                <a:schemeClr val="dk1"/>
              </a:solidFill>
              <a:effectLst/>
              <a:latin typeface="+mn-lt"/>
              <a:ea typeface="+mn-ea"/>
              <a:cs typeface="+mn-cs"/>
            </a:rPr>
            <a:t>過大にならないよう配慮しつつ</a:t>
          </a:r>
          <a:r>
            <a:rPr kumimoji="1" lang="ja-JP" altLang="ja-JP" sz="1000">
              <a:solidFill>
                <a:schemeClr val="dk1"/>
              </a:solidFill>
              <a:effectLst/>
              <a:latin typeface="+mn-lt"/>
              <a:ea typeface="+mn-ea"/>
              <a:cs typeface="+mn-cs"/>
            </a:rPr>
            <a:t>積立を行っていく。</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年度は前年比</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百万円の増額となったが、これは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繰上償還を行った</a:t>
          </a:r>
          <a:r>
            <a:rPr lang="ja-JP" altLang="en-US" sz="1100">
              <a:solidFill>
                <a:schemeClr val="dk1"/>
              </a:solidFill>
              <a:effectLst/>
              <a:latin typeface="+mn-lt"/>
              <a:ea typeface="+mn-ea"/>
              <a:cs typeface="+mn-cs"/>
            </a:rPr>
            <a:t>ことによる</a:t>
          </a:r>
          <a:r>
            <a:rPr lang="ja-JP" altLang="ja-JP" sz="1100">
              <a:solidFill>
                <a:schemeClr val="dk1"/>
              </a:solidFill>
              <a:effectLst/>
              <a:latin typeface="+mn-lt"/>
              <a:ea typeface="+mn-ea"/>
              <a:cs typeface="+mn-cs"/>
            </a:rPr>
            <a:t>。基本的には、一般会計等の地方債現在高は発行額よりも償還額が大きいため令和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減額となる見込である。</a:t>
          </a:r>
          <a:endParaRPr lang="ja-JP" altLang="ja-JP" sz="1400">
            <a:effectLst/>
          </a:endParaRPr>
        </a:p>
        <a:p>
          <a:r>
            <a:rPr lang="ja-JP" altLang="ja-JP" sz="1100">
              <a:solidFill>
                <a:schemeClr val="dk1"/>
              </a:solidFill>
              <a:effectLst/>
              <a:latin typeface="+mn-lt"/>
              <a:ea typeface="+mn-ea"/>
              <a:cs typeface="+mn-cs"/>
            </a:rPr>
            <a:t>　公営企業債等繰入見込額については、令和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年度以降も、父島扇浦浄水場の移転完了後の第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原水調整池の整備、母島の沖村浄水場の建替えが行われていることから増額が見込まれている。</a:t>
          </a:r>
          <a:endParaRPr lang="ja-JP" altLang="ja-JP" sz="1400">
            <a:effectLst/>
          </a:endParaRPr>
        </a:p>
        <a:p>
          <a:r>
            <a:rPr lang="ja-JP" altLang="ja-JP" sz="1100">
              <a:solidFill>
                <a:schemeClr val="dk1"/>
              </a:solidFill>
              <a:effectLst/>
              <a:latin typeface="+mn-lt"/>
              <a:ea typeface="+mn-ea"/>
              <a:cs typeface="+mn-cs"/>
            </a:rPr>
            <a:t>　充当可能基金については、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は財政調整基金の取り崩しを行わず、積み立てのみを行ったことから、基金の総額は増額となった。今後も、財政事情によっては財政調整基金等を取崩せざるを得ない場合も考えられることから、過大にならないよう配慮しつつ積立を行う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年度には、</a:t>
          </a:r>
          <a:r>
            <a:rPr kumimoji="1" lang="en-US" altLang="ja-JP" sz="1400">
              <a:solidFill>
                <a:schemeClr val="dk1"/>
              </a:solidFill>
              <a:effectLst/>
              <a:latin typeface="+mn-lt"/>
              <a:ea typeface="+mn-ea"/>
              <a:cs typeface="+mn-cs"/>
            </a:rPr>
            <a:t>142,682</a:t>
          </a:r>
          <a:r>
            <a:rPr kumimoji="1" lang="ja-JP" altLang="ja-JP" sz="1400">
              <a:solidFill>
                <a:schemeClr val="dk1"/>
              </a:solidFill>
              <a:effectLst/>
              <a:latin typeface="+mn-lt"/>
              <a:ea typeface="+mn-ea"/>
              <a:cs typeface="+mn-cs"/>
            </a:rPr>
            <a:t>千円を取崩しつつ、</a:t>
          </a:r>
          <a:r>
            <a:rPr kumimoji="1" lang="en-US" altLang="ja-JP" sz="1400">
              <a:solidFill>
                <a:schemeClr val="dk1"/>
              </a:solidFill>
              <a:effectLst/>
              <a:latin typeface="+mn-lt"/>
              <a:ea typeface="+mn-ea"/>
              <a:cs typeface="+mn-cs"/>
            </a:rPr>
            <a:t>302,923</a:t>
          </a:r>
          <a:r>
            <a:rPr kumimoji="1" lang="ja-JP" altLang="ja-JP" sz="1400">
              <a:solidFill>
                <a:schemeClr val="dk1"/>
              </a:solidFill>
              <a:effectLst/>
              <a:latin typeface="+mn-lt"/>
              <a:ea typeface="+mn-ea"/>
              <a:cs typeface="+mn-cs"/>
            </a:rPr>
            <a:t>千円を積み立てることができた。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税収等自主財源が</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％程度と限られている財政状況において、貴重な財源として各基金とも過大にならないよう配慮しつつ、積立を行うよう努めていく。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・公共施設等整備基金：各種公共施設並びに職員住宅の整備を行う。</a:t>
          </a:r>
          <a:endParaRPr lang="ja-JP" altLang="ja-JP" sz="1400">
            <a:effectLst/>
          </a:endParaRPr>
        </a:p>
        <a:p>
          <a:r>
            <a:rPr kumimoji="1" lang="ja-JP" altLang="ja-JP" sz="1400">
              <a:solidFill>
                <a:schemeClr val="dk1"/>
              </a:solidFill>
              <a:effectLst/>
              <a:latin typeface="+mn-lt"/>
              <a:ea typeface="+mn-ea"/>
              <a:cs typeface="+mn-cs"/>
            </a:rPr>
            <a:t>　・災害対策基金：台風等災害に備え、被災後の対策を行う。</a:t>
          </a:r>
          <a:endParaRPr lang="ja-JP" altLang="ja-JP" sz="1400">
            <a:effectLst/>
          </a:endParaRPr>
        </a:p>
        <a:p>
          <a:r>
            <a:rPr kumimoji="1" lang="ja-JP" altLang="ja-JP" sz="1400">
              <a:solidFill>
                <a:schemeClr val="dk1"/>
              </a:solidFill>
              <a:effectLst/>
              <a:latin typeface="+mn-lt"/>
              <a:ea typeface="+mn-ea"/>
              <a:cs typeface="+mn-cs"/>
            </a:rPr>
            <a:t>　・役場庁舎建設基金：役場庁舎の建て替え。</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・土地開発基金：事業用地を取得する。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・土地開発基金：事業用地として確保するための資金として、</a:t>
          </a:r>
          <a:r>
            <a:rPr kumimoji="1" lang="en-US" altLang="ja-JP" sz="1400">
              <a:solidFill>
                <a:schemeClr val="dk1"/>
              </a:solidFill>
              <a:effectLst/>
              <a:latin typeface="+mn-lt"/>
              <a:ea typeface="+mn-ea"/>
              <a:cs typeface="+mn-cs"/>
            </a:rPr>
            <a:t>33,469</a:t>
          </a:r>
          <a:r>
            <a:rPr kumimoji="1" lang="ja-JP" altLang="en-US" sz="1400">
              <a:solidFill>
                <a:schemeClr val="dk1"/>
              </a:solidFill>
              <a:effectLst/>
              <a:latin typeface="+mn-lt"/>
              <a:ea typeface="+mn-ea"/>
              <a:cs typeface="+mn-cs"/>
            </a:rPr>
            <a:t>千円の取り崩しを行いつつ、</a:t>
          </a:r>
          <a:r>
            <a:rPr kumimoji="1" lang="en-US" altLang="ja-JP" sz="1400">
              <a:solidFill>
                <a:schemeClr val="dk1"/>
              </a:solidFill>
              <a:effectLst/>
              <a:latin typeface="+mn-lt"/>
              <a:ea typeface="+mn-ea"/>
              <a:cs typeface="+mn-cs"/>
            </a:rPr>
            <a:t>15,727</a:t>
          </a:r>
          <a:r>
            <a:rPr kumimoji="1" lang="ja-JP" altLang="ja-JP" sz="1400">
              <a:solidFill>
                <a:schemeClr val="dk1"/>
              </a:solidFill>
              <a:effectLst/>
              <a:latin typeface="+mn-lt"/>
              <a:ea typeface="+mn-ea"/>
              <a:cs typeface="+mn-cs"/>
            </a:rPr>
            <a:t>千円の積立を行った。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・災害対策基金：平成元年</a:t>
          </a:r>
          <a:r>
            <a:rPr kumimoji="1" lang="en-US" altLang="ja-JP" sz="1400">
              <a:solidFill>
                <a:schemeClr val="dk1"/>
              </a:solidFill>
              <a:effectLst/>
              <a:latin typeface="+mn-lt"/>
              <a:ea typeface="+mn-ea"/>
              <a:cs typeface="+mn-cs"/>
            </a:rPr>
            <a:t>21</a:t>
          </a:r>
          <a:r>
            <a:rPr kumimoji="1" lang="ja-JP" altLang="en-US" sz="1400">
              <a:solidFill>
                <a:schemeClr val="dk1"/>
              </a:solidFill>
              <a:effectLst/>
              <a:latin typeface="+mn-lt"/>
              <a:ea typeface="+mn-ea"/>
              <a:cs typeface="+mn-cs"/>
            </a:rPr>
            <a:t>号台風の災害復旧にかかる資金として、</a:t>
          </a:r>
          <a:r>
            <a:rPr kumimoji="1" lang="en-US" altLang="ja-JP" sz="1400">
              <a:solidFill>
                <a:schemeClr val="dk1"/>
              </a:solidFill>
              <a:effectLst/>
              <a:latin typeface="+mn-lt"/>
              <a:ea typeface="+mn-ea"/>
              <a:cs typeface="+mn-cs"/>
            </a:rPr>
            <a:t>25,000</a:t>
          </a:r>
          <a:r>
            <a:rPr kumimoji="1" lang="ja-JP" altLang="en-US" sz="1400">
              <a:solidFill>
                <a:schemeClr val="dk1"/>
              </a:solidFill>
              <a:effectLst/>
              <a:latin typeface="+mn-lt"/>
              <a:ea typeface="+mn-ea"/>
              <a:cs typeface="+mn-cs"/>
            </a:rPr>
            <a:t>千円の取り崩しを行いつつ、</a:t>
          </a:r>
          <a:r>
            <a:rPr kumimoji="1" lang="en-US" altLang="ja-JP" sz="1400">
              <a:solidFill>
                <a:schemeClr val="dk1"/>
              </a:solidFill>
              <a:effectLst/>
              <a:latin typeface="+mn-lt"/>
              <a:ea typeface="+mn-ea"/>
              <a:cs typeface="+mn-cs"/>
            </a:rPr>
            <a:t>3,623</a:t>
          </a:r>
          <a:r>
            <a:rPr kumimoji="1" lang="ja-JP" altLang="en-US" sz="1400">
              <a:solidFill>
                <a:schemeClr val="dk1"/>
              </a:solidFill>
              <a:effectLst/>
              <a:latin typeface="+mn-lt"/>
              <a:ea typeface="+mn-ea"/>
              <a:cs typeface="+mn-cs"/>
            </a:rPr>
            <a:t>千円の積立を行った。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・農道維持管理基金：東京都から移管を受けた農道維持管理に係る資金として、</a:t>
          </a:r>
          <a:r>
            <a:rPr kumimoji="1" lang="en-US" altLang="ja-JP" sz="1400">
              <a:solidFill>
                <a:schemeClr val="dk1"/>
              </a:solidFill>
              <a:effectLst/>
              <a:latin typeface="+mn-lt"/>
              <a:ea typeface="+mn-ea"/>
              <a:cs typeface="+mn-cs"/>
            </a:rPr>
            <a:t>3,000</a:t>
          </a:r>
          <a:r>
            <a:rPr kumimoji="1" lang="ja-JP" altLang="en-US" sz="1400">
              <a:solidFill>
                <a:schemeClr val="dk1"/>
              </a:solidFill>
              <a:effectLst/>
              <a:latin typeface="+mn-lt"/>
              <a:ea typeface="+mn-ea"/>
              <a:cs typeface="+mn-cs"/>
            </a:rPr>
            <a:t>千円の取り崩しを行った。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・進学助成基金：小笠原村から内地の学校へ進学する際の受験等に係る補助事業に係る資金として、</a:t>
          </a:r>
          <a:r>
            <a:rPr kumimoji="1" lang="en-US" altLang="ja-JP" sz="1400">
              <a:solidFill>
                <a:schemeClr val="dk1"/>
              </a:solidFill>
              <a:effectLst/>
              <a:latin typeface="+mn-lt"/>
              <a:ea typeface="+mn-ea"/>
              <a:cs typeface="+mn-cs"/>
            </a:rPr>
            <a:t>1,327</a:t>
          </a:r>
          <a:r>
            <a:rPr kumimoji="1" lang="ja-JP" altLang="en-US" sz="1400">
              <a:solidFill>
                <a:schemeClr val="dk1"/>
              </a:solidFill>
              <a:effectLst/>
              <a:latin typeface="+mn-lt"/>
              <a:ea typeface="+mn-ea"/>
              <a:cs typeface="+mn-cs"/>
            </a:rPr>
            <a:t>千円の取り崩しを行った。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・災害復旧・復興特別交付金基金：平成元年度に交付された東京都災害復旧・復興特別交付金について、</a:t>
          </a:r>
          <a:r>
            <a:rPr kumimoji="1" lang="en-US" altLang="ja-JP" sz="1400">
              <a:solidFill>
                <a:schemeClr val="dk1"/>
              </a:solidFill>
              <a:effectLst/>
              <a:latin typeface="+mn-lt"/>
              <a:ea typeface="+mn-ea"/>
              <a:cs typeface="+mn-cs"/>
            </a:rPr>
            <a:t>79,835</a:t>
          </a:r>
          <a:r>
            <a:rPr kumimoji="1" lang="ja-JP" altLang="en-US" sz="1400">
              <a:solidFill>
                <a:schemeClr val="dk1"/>
              </a:solidFill>
              <a:effectLst/>
              <a:latin typeface="+mn-lt"/>
              <a:ea typeface="+mn-ea"/>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・役場庁舎建設基金：庁舎の建て替えに備え、積立目標額を</a:t>
          </a:r>
          <a:r>
            <a:rPr kumimoji="1" lang="en-US" altLang="ja-JP" sz="1400">
              <a:solidFill>
                <a:schemeClr val="dk1"/>
              </a:solidFill>
              <a:effectLst/>
              <a:latin typeface="+mn-lt"/>
              <a:ea typeface="+mn-ea"/>
              <a:cs typeface="+mn-cs"/>
            </a:rPr>
            <a:t>500,000</a:t>
          </a:r>
          <a:r>
            <a:rPr kumimoji="1" lang="ja-JP" altLang="ja-JP" sz="1400">
              <a:solidFill>
                <a:schemeClr val="dk1"/>
              </a:solidFill>
              <a:effectLst/>
              <a:latin typeface="+mn-lt"/>
              <a:ea typeface="+mn-ea"/>
              <a:cs typeface="+mn-cs"/>
            </a:rPr>
            <a:t>千円と設定する。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・災害復旧・復興特別交付金基金：平成元年</a:t>
          </a:r>
          <a:r>
            <a:rPr kumimoji="1" lang="en-US" altLang="ja-JP" sz="1400">
              <a:solidFill>
                <a:schemeClr val="dk1"/>
              </a:solidFill>
              <a:effectLst/>
              <a:latin typeface="+mn-lt"/>
              <a:ea typeface="+mn-ea"/>
              <a:cs typeface="+mn-cs"/>
            </a:rPr>
            <a:t>21</a:t>
          </a:r>
          <a:r>
            <a:rPr kumimoji="1" lang="ja-JP" altLang="en-US" sz="1400">
              <a:solidFill>
                <a:schemeClr val="dk1"/>
              </a:solidFill>
              <a:effectLst/>
              <a:latin typeface="+mn-lt"/>
              <a:ea typeface="+mn-ea"/>
              <a:cs typeface="+mn-cs"/>
            </a:rPr>
            <a:t>号台風災害の復興事業の資金として活用する。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年度は、財源の不足を補う取崩を行わなかった一方、前年の繰越金等を財源に</a:t>
          </a:r>
          <a:r>
            <a:rPr kumimoji="1" lang="en-US" altLang="ja-JP" sz="1400">
              <a:solidFill>
                <a:schemeClr val="dk1"/>
              </a:solidFill>
              <a:effectLst/>
              <a:latin typeface="+mn-lt"/>
              <a:ea typeface="+mn-ea"/>
              <a:cs typeface="+mn-cs"/>
            </a:rPr>
            <a:t>53,824</a:t>
          </a:r>
          <a:r>
            <a:rPr kumimoji="1" lang="ja-JP" altLang="ja-JP" sz="1400">
              <a:solidFill>
                <a:schemeClr val="dk1"/>
              </a:solidFill>
              <a:effectLst/>
              <a:latin typeface="+mn-lt"/>
              <a:ea typeface="+mn-ea"/>
              <a:cs typeface="+mn-cs"/>
            </a:rPr>
            <a:t>千円の積立を行なった。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健全な財政運営を行うための財源として柔軟に対応していく。目標額は</a:t>
          </a:r>
          <a:r>
            <a:rPr kumimoji="1" lang="en-US" altLang="ja-JP" sz="1400">
              <a:solidFill>
                <a:schemeClr val="dk1"/>
              </a:solidFill>
              <a:effectLst/>
              <a:latin typeface="+mn-lt"/>
              <a:ea typeface="+mn-ea"/>
              <a:cs typeface="+mn-cs"/>
            </a:rPr>
            <a:t>800,000</a:t>
          </a:r>
          <a:r>
            <a:rPr kumimoji="1" lang="ja-JP" altLang="ja-JP" sz="1400">
              <a:solidFill>
                <a:schemeClr val="dk1"/>
              </a:solidFill>
              <a:effectLst/>
              <a:latin typeface="+mn-lt"/>
              <a:ea typeface="+mn-ea"/>
              <a:cs typeface="+mn-cs"/>
            </a:rPr>
            <a:t>千円とする。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決算余剰金を積み立てたことにより</a:t>
          </a:r>
          <a:r>
            <a:rPr kumimoji="1" lang="en-US" altLang="ja-JP" sz="1400">
              <a:solidFill>
                <a:schemeClr val="dk1"/>
              </a:solidFill>
              <a:effectLst/>
              <a:latin typeface="+mn-lt"/>
              <a:ea typeface="+mn-ea"/>
              <a:cs typeface="+mn-cs"/>
            </a:rPr>
            <a:t>414,541</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（前年比</a:t>
          </a:r>
          <a:r>
            <a:rPr kumimoji="1" lang="en-US" altLang="ja-JP" sz="1400">
              <a:solidFill>
                <a:schemeClr val="dk1"/>
              </a:solidFill>
              <a:effectLst/>
              <a:latin typeface="+mn-lt"/>
              <a:ea typeface="+mn-ea"/>
              <a:cs typeface="+mn-cs"/>
            </a:rPr>
            <a:t>111,208</a:t>
          </a:r>
          <a:r>
            <a:rPr kumimoji="1" lang="ja-JP" altLang="en-US" sz="1400">
              <a:solidFill>
                <a:schemeClr val="dk1"/>
              </a:solidFill>
              <a:effectLst/>
              <a:latin typeface="+mn-lt"/>
              <a:ea typeface="+mn-ea"/>
              <a:cs typeface="+mn-cs"/>
            </a:rPr>
            <a:t>千円</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となった。</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dk1"/>
              </a:solidFill>
              <a:effectLst/>
              <a:latin typeface="+mn-lt"/>
              <a:ea typeface="+mn-ea"/>
              <a:cs typeface="+mn-cs"/>
            </a:rPr>
            <a:t>　繰上償還の財源とするため、積極的に積み立てを行った。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任意の繰り上げ償還を行うための財源として活用する。</a:t>
          </a:r>
          <a:r>
            <a:rPr kumimoji="1" lang="ja-JP" altLang="ja-JP" sz="1400">
              <a:solidFill>
                <a:schemeClr val="dk1"/>
              </a:solidFill>
              <a:effectLst/>
              <a:latin typeface="+mn-lt"/>
              <a:ea typeface="+mn-ea"/>
              <a:cs typeface="+mn-cs"/>
            </a:rPr>
            <a:t>地方債の償還計画を踏まえ、目標額を</a:t>
          </a:r>
          <a:r>
            <a:rPr kumimoji="1" lang="en-US" altLang="ja-JP" sz="1400">
              <a:solidFill>
                <a:schemeClr val="dk1"/>
              </a:solidFill>
              <a:effectLst/>
              <a:latin typeface="+mn-lt"/>
              <a:ea typeface="+mn-ea"/>
              <a:cs typeface="+mn-cs"/>
            </a:rPr>
            <a:t>300,000</a:t>
          </a:r>
          <a:r>
            <a:rPr kumimoji="1" lang="ja-JP" altLang="ja-JP" sz="1400">
              <a:solidFill>
                <a:schemeClr val="dk1"/>
              </a:solidFill>
              <a:effectLst/>
              <a:latin typeface="+mn-lt"/>
              <a:ea typeface="+mn-ea"/>
              <a:cs typeface="+mn-cs"/>
            </a:rPr>
            <a:t>千円に設定し、過大にならないよう配慮しつつ積立を行う。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B495BA-4A85-4A51-8E39-19F5BAA69E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AE33F7-F7EC-4998-9B4F-EB84A3C6A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E127BAE1-0584-40E7-B3FD-AD197EA95BB0}"/>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02BDA7EE-6A99-47E9-A2DC-46D3D01E313D}"/>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ECD40BF1-C8CE-45FF-B36B-39E047C0ABDF}"/>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6DE137C1-99BE-4F41-80BE-F19CAEB10E2E}"/>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DEF24723-1A91-4EC1-A139-F2E35597E8D0}"/>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E543B745-0BB3-4ECB-B6ED-91004FA1CFC4}"/>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538550E6-A1B6-43FF-BC92-95924B337DEC}"/>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4C64791B-C1C1-4EF0-BFE2-14A9CB69AA2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F65C8969-F06C-4612-B549-2B98C9FA12C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4F486EF8-BE74-4261-9576-773FC8FEECA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1CBB2F91-7FF4-436E-84D9-E9E7DF982D29}"/>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F8A54DA5-C48F-47C6-A42E-E257BAB6A2C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DD6138EB-6EB8-4561-9307-3E6CC6E959BD}"/>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DD9385C0-2029-4389-BECB-C6AA450678B4}"/>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89AFBEC9-3374-42AD-B7A2-6DD14D1520F5}"/>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7BCE4049-FB29-40FF-8BFE-BC2205FF50C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45AEE5D8-A451-45F6-A712-6C8AC9B7CFE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1BB4FE1A-675B-42EB-99FB-8215BBD3671E}"/>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BBB2C558-E4D5-473C-A56F-8AF4F824291F}"/>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5BD92890-0BF8-403A-AF4D-96E4750504A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2984CD7A-37EE-42AC-8982-A871E2BF8BBF}"/>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C3CB8616-FD03-41BF-8A6F-8D6F05056C96}"/>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79E2498B-9FC3-4B7F-B951-0C21586F8C14}"/>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D08E23BF-2CE3-483C-8FCC-F2D00B0F896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7EF5A648-F44A-453F-BFA8-32AE9246D522}"/>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D3396154-482D-40A5-9953-79160D3A2542}"/>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5BF3907B-23A4-4F36-8BF9-EA297988047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E326C552-1077-4C90-B484-43A29630FFB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6DCC360C-C492-4B8C-8874-339722187BD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6470BABB-79DC-4EE9-AE76-0920C050FE6A}"/>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AD774D52-1402-4B74-9433-B0437F723A6E}"/>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4F9FD1AC-74D6-49EF-AB91-A8CECFC2AD4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77F3F453-6340-4A79-B330-83C590DAEFE2}"/>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F4426D7D-4712-4415-9764-EA4B3CDF22D8}"/>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F2577B24-57C1-4435-849F-7374E29117E3}"/>
            </a:ext>
          </a:extLst>
        </xdr:cNvPr>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BD2E836E-CEF0-4E83-9B45-E44B9461E3A9}"/>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BFC404E3-A95A-4DA4-BD5E-8785C41BDBC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14DB33BF-A0D1-4538-B8B6-73A928FBC7EA}"/>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68196FF3-C461-4352-9D4D-7FF15CD6AA38}"/>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7D1360C5-0ECD-41C5-8896-B194C2A54DF5}"/>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F5DC645E-85D0-444D-99C2-CFFBFAB3634A}"/>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C4738496-F7B8-4F42-91F2-664CD699C935}"/>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20DAD24E-601C-43D5-BAC9-90B63D70C31E}"/>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89370491-B61A-48BB-87F1-54FBAEA2CEEF}"/>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F19E4D2E-9F3A-4527-B4F5-B480D9A3984A}"/>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E7B64F39-0DA6-43A0-87A9-B62B238C930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57486D86-8EC5-4735-AA94-7939E5CE1A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41CB0318-32B5-4641-B0B0-B1CBA1021B55}"/>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5C36F7A9-EB8E-4A22-9DA3-58256565A867}"/>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980F0B00-8533-49A0-9F45-7DFDC6B4B43A}"/>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固定資産台帳の早急な整備を目指している。</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67B77D0F-9807-4E04-9CFB-C7F383F924CE}"/>
            </a:ext>
          </a:extLst>
        </xdr:cNvPr>
        <xdr:cNvSpPr/>
      </xdr:nvSpPr>
      <xdr:spPr>
        <a:xfrm>
          <a:off x="1152525" y="4810125"/>
          <a:ext cx="383540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21A0070F-478F-44AE-9CA2-E44C5792588D}"/>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3EBC84B6-602B-4676-B844-1C43786F3F82}"/>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1EC27902-2DE0-461C-B681-D7DC84FB4932}"/>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C22D36C7-4A1C-4305-BDBD-3FE713D56773}"/>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75B5A2BE-D605-43D3-B7FB-E2AFA3C9A60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6E13C76D-23C4-48C9-944D-827BA8AE452E}"/>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D6F6C8A1-94B6-4068-B161-DE7483AAD3F1}"/>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B97C6539-629E-448B-B4DC-DB3337B62CEC}"/>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8F528E9A-504E-4F4A-B9D7-7EBFB6F666BF}"/>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D10EB4A7-F556-4FA3-8A63-A424DDE61D58}"/>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CB35A3F7-B0D1-425E-AA3C-151AFBE4AD06}"/>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43AE282A-CF5F-4903-9B8F-9D74A2927224}"/>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DA4CBF42-3C4A-4BC3-8760-4325DE1B7CF0}"/>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公債費の上昇を抑制してきているが今後の動向に注視が必要である。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37A35F50-ECF6-4490-9249-CA81928CCBF9}"/>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BCDA7669-915D-4067-B801-8F7E6040466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0A9E43A2-7D8B-4E45-9082-1B71C34E0583}"/>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C9918756-E86C-45F1-A6D6-9E6670D5D73A}"/>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a:extLst>
            <a:ext uri="{FF2B5EF4-FFF2-40B4-BE49-F238E27FC236}">
              <a16:creationId xmlns:a16="http://schemas.microsoft.com/office/drawing/2014/main" id="{2C2FE617-2407-45D7-8F53-917C8EBB1420}"/>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A6B05A73-9FA0-4DC5-9932-304A644785AB}"/>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635C0226-3FB6-42E2-A4A3-54F5ECC84F11}"/>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62980231-7760-4FD4-93E9-174D9A289AFD}"/>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6683094C-544F-4F47-AB85-84E7FDCB8D7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DEF7AAD6-DADA-4C9B-B52B-839C82978A3A}"/>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3865729E-4CF8-428B-A0FB-D06689E68CBA}"/>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954A01FD-0B81-48B5-998E-1D7C22B2A45C}"/>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48EBBB64-BDBA-4631-8270-9364BED04CCC}"/>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AA2ADBF4-B758-4706-ACE3-BEE63A70E091}"/>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B0902F81-386B-47A3-ABB6-370109820F3E}"/>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83" name="直線コネクタ 82">
          <a:extLst>
            <a:ext uri="{FF2B5EF4-FFF2-40B4-BE49-F238E27FC236}">
              <a16:creationId xmlns:a16="http://schemas.microsoft.com/office/drawing/2014/main" id="{EC30B38D-0502-4B38-A1BF-C8976D1DCC92}"/>
            </a:ext>
          </a:extLst>
        </xdr:cNvPr>
        <xdr:cNvCxnSpPr/>
      </xdr:nvCxnSpPr>
      <xdr:spPr>
        <a:xfrm flipV="1">
          <a:off x="13323570" y="5157258"/>
          <a:ext cx="1269" cy="1399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84" name="債務償還比率最小値テキスト">
          <a:extLst>
            <a:ext uri="{FF2B5EF4-FFF2-40B4-BE49-F238E27FC236}">
              <a16:creationId xmlns:a16="http://schemas.microsoft.com/office/drawing/2014/main" id="{6A064B5F-CB61-404D-BD7E-A39FDB3C9439}"/>
            </a:ext>
          </a:extLst>
        </xdr:cNvPr>
        <xdr:cNvSpPr txBox="1"/>
      </xdr:nvSpPr>
      <xdr:spPr>
        <a:xfrm>
          <a:off x="13376275" y="65606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85" name="直線コネクタ 84">
          <a:extLst>
            <a:ext uri="{FF2B5EF4-FFF2-40B4-BE49-F238E27FC236}">
              <a16:creationId xmlns:a16="http://schemas.microsoft.com/office/drawing/2014/main" id="{DCF54D2E-B630-43EB-BA92-1881E7BEED94}"/>
            </a:ext>
          </a:extLst>
        </xdr:cNvPr>
        <xdr:cNvCxnSpPr/>
      </xdr:nvCxnSpPr>
      <xdr:spPr>
        <a:xfrm>
          <a:off x="13255625" y="6556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A970E420-935E-41AD-8E6F-B70A0C7BB5D9}"/>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434F3DEB-16CF-45BC-8878-96B13A97220B}"/>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88" name="債務償還比率平均値テキスト">
          <a:extLst>
            <a:ext uri="{FF2B5EF4-FFF2-40B4-BE49-F238E27FC236}">
              <a16:creationId xmlns:a16="http://schemas.microsoft.com/office/drawing/2014/main" id="{ACD34C8B-790D-42EF-8E18-C012CEE76BB2}"/>
            </a:ext>
          </a:extLst>
        </xdr:cNvPr>
        <xdr:cNvSpPr txBox="1"/>
      </xdr:nvSpPr>
      <xdr:spPr>
        <a:xfrm>
          <a:off x="13376275" y="551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89" name="フローチャート: 判断 88">
          <a:extLst>
            <a:ext uri="{FF2B5EF4-FFF2-40B4-BE49-F238E27FC236}">
              <a16:creationId xmlns:a16="http://schemas.microsoft.com/office/drawing/2014/main" id="{ACB01270-8D0A-415C-AA1F-3D30BB6BDD62}"/>
            </a:ext>
          </a:extLst>
        </xdr:cNvPr>
        <xdr:cNvSpPr/>
      </xdr:nvSpPr>
      <xdr:spPr>
        <a:xfrm>
          <a:off x="13293725" y="5532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90" name="フローチャート: 判断 89">
          <a:extLst>
            <a:ext uri="{FF2B5EF4-FFF2-40B4-BE49-F238E27FC236}">
              <a16:creationId xmlns:a16="http://schemas.microsoft.com/office/drawing/2014/main" id="{563EB11E-EDD3-4C48-9195-696AFBCC1CBC}"/>
            </a:ext>
          </a:extLst>
        </xdr:cNvPr>
        <xdr:cNvSpPr/>
      </xdr:nvSpPr>
      <xdr:spPr>
        <a:xfrm>
          <a:off x="12639675" y="557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91" name="フローチャート: 判断 90">
          <a:extLst>
            <a:ext uri="{FF2B5EF4-FFF2-40B4-BE49-F238E27FC236}">
              <a16:creationId xmlns:a16="http://schemas.microsoft.com/office/drawing/2014/main" id="{53F010CF-3741-4AF0-94F3-7FD6BD5B208C}"/>
            </a:ext>
          </a:extLst>
        </xdr:cNvPr>
        <xdr:cNvSpPr/>
      </xdr:nvSpPr>
      <xdr:spPr>
        <a:xfrm>
          <a:off x="11953875" y="558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92" name="フローチャート: 判断 91">
          <a:extLst>
            <a:ext uri="{FF2B5EF4-FFF2-40B4-BE49-F238E27FC236}">
              <a16:creationId xmlns:a16="http://schemas.microsoft.com/office/drawing/2014/main" id="{68DBC2C3-2A05-46B4-A98A-12AD0DA777EC}"/>
            </a:ext>
          </a:extLst>
        </xdr:cNvPr>
        <xdr:cNvSpPr/>
      </xdr:nvSpPr>
      <xdr:spPr>
        <a:xfrm>
          <a:off x="11268075" y="5555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93" name="フローチャート: 判断 92">
          <a:extLst>
            <a:ext uri="{FF2B5EF4-FFF2-40B4-BE49-F238E27FC236}">
              <a16:creationId xmlns:a16="http://schemas.microsoft.com/office/drawing/2014/main" id="{4E7EA6A3-0AF4-4363-9E27-17ECEE730866}"/>
            </a:ext>
          </a:extLst>
        </xdr:cNvPr>
        <xdr:cNvSpPr/>
      </xdr:nvSpPr>
      <xdr:spPr>
        <a:xfrm>
          <a:off x="10582275" y="5339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3540F04A-98DD-4CDA-B985-8A1C6F369489}"/>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FC08D38B-2C4E-45EB-B1C7-B674048C22FC}"/>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BD6231E0-776F-4552-A290-F7DB1CB3715C}"/>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515437D7-B190-418D-BC24-035CA6A94A83}"/>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EB702CC5-C286-44E4-AC45-4DB584B37D6A}"/>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1933</xdr:rowOff>
    </xdr:from>
    <xdr:to>
      <xdr:col>76</xdr:col>
      <xdr:colOff>73025</xdr:colOff>
      <xdr:row>27</xdr:row>
      <xdr:rowOff>103533</xdr:rowOff>
    </xdr:to>
    <xdr:sp macro="" textlink="">
      <xdr:nvSpPr>
        <xdr:cNvPr id="99" name="楕円 98">
          <a:extLst>
            <a:ext uri="{FF2B5EF4-FFF2-40B4-BE49-F238E27FC236}">
              <a16:creationId xmlns:a16="http://schemas.microsoft.com/office/drawing/2014/main" id="{B8D5483C-EDCC-4367-BBDE-5DEBBC807A9E}"/>
            </a:ext>
          </a:extLst>
        </xdr:cNvPr>
        <xdr:cNvSpPr/>
      </xdr:nvSpPr>
      <xdr:spPr>
        <a:xfrm>
          <a:off x="13293725" y="52406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24810</xdr:rowOff>
    </xdr:from>
    <xdr:ext cx="469744" cy="259045"/>
    <xdr:sp macro="" textlink="">
      <xdr:nvSpPr>
        <xdr:cNvPr id="100" name="債務償還比率該当値テキスト">
          <a:extLst>
            <a:ext uri="{FF2B5EF4-FFF2-40B4-BE49-F238E27FC236}">
              <a16:creationId xmlns:a16="http://schemas.microsoft.com/office/drawing/2014/main" id="{E270B3B2-436E-4A40-A298-6945E155F9F4}"/>
            </a:ext>
          </a:extLst>
        </xdr:cNvPr>
        <xdr:cNvSpPr txBox="1"/>
      </xdr:nvSpPr>
      <xdr:spPr>
        <a:xfrm>
          <a:off x="13376275" y="509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169905</xdr:rowOff>
    </xdr:from>
    <xdr:to>
      <xdr:col>72</xdr:col>
      <xdr:colOff>123825</xdr:colOff>
      <xdr:row>27</xdr:row>
      <xdr:rowOff>100055</xdr:rowOff>
    </xdr:to>
    <xdr:sp macro="" textlink="">
      <xdr:nvSpPr>
        <xdr:cNvPr id="101" name="楕円 100">
          <a:extLst>
            <a:ext uri="{FF2B5EF4-FFF2-40B4-BE49-F238E27FC236}">
              <a16:creationId xmlns:a16="http://schemas.microsoft.com/office/drawing/2014/main" id="{A32C95B4-659C-4701-9187-7270BA1D76FC}"/>
            </a:ext>
          </a:extLst>
        </xdr:cNvPr>
        <xdr:cNvSpPr/>
      </xdr:nvSpPr>
      <xdr:spPr>
        <a:xfrm>
          <a:off x="12639675" y="52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49255</xdr:rowOff>
    </xdr:from>
    <xdr:to>
      <xdr:col>76</xdr:col>
      <xdr:colOff>22225</xdr:colOff>
      <xdr:row>27</xdr:row>
      <xdr:rowOff>52733</xdr:rowOff>
    </xdr:to>
    <xdr:cxnSp macro="">
      <xdr:nvCxnSpPr>
        <xdr:cNvPr id="102" name="直線コネクタ 101">
          <a:extLst>
            <a:ext uri="{FF2B5EF4-FFF2-40B4-BE49-F238E27FC236}">
              <a16:creationId xmlns:a16="http://schemas.microsoft.com/office/drawing/2014/main" id="{311A9DCC-A3CB-406F-997A-A560908FEB0A}"/>
            </a:ext>
          </a:extLst>
        </xdr:cNvPr>
        <xdr:cNvCxnSpPr/>
      </xdr:nvCxnSpPr>
      <xdr:spPr>
        <a:xfrm>
          <a:off x="12690475" y="5288005"/>
          <a:ext cx="635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139799</xdr:rowOff>
    </xdr:from>
    <xdr:to>
      <xdr:col>68</xdr:col>
      <xdr:colOff>123825</xdr:colOff>
      <xdr:row>27</xdr:row>
      <xdr:rowOff>69949</xdr:rowOff>
    </xdr:to>
    <xdr:sp macro="" textlink="">
      <xdr:nvSpPr>
        <xdr:cNvPr id="103" name="楕円 102">
          <a:extLst>
            <a:ext uri="{FF2B5EF4-FFF2-40B4-BE49-F238E27FC236}">
              <a16:creationId xmlns:a16="http://schemas.microsoft.com/office/drawing/2014/main" id="{13852B10-3176-420B-AC23-3C56E443A646}"/>
            </a:ext>
          </a:extLst>
        </xdr:cNvPr>
        <xdr:cNvSpPr/>
      </xdr:nvSpPr>
      <xdr:spPr>
        <a:xfrm>
          <a:off x="11953875" y="5213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19149</xdr:rowOff>
    </xdr:from>
    <xdr:to>
      <xdr:col>72</xdr:col>
      <xdr:colOff>73025</xdr:colOff>
      <xdr:row>27</xdr:row>
      <xdr:rowOff>49255</xdr:rowOff>
    </xdr:to>
    <xdr:cxnSp macro="">
      <xdr:nvCxnSpPr>
        <xdr:cNvPr id="104" name="直線コネクタ 103">
          <a:extLst>
            <a:ext uri="{FF2B5EF4-FFF2-40B4-BE49-F238E27FC236}">
              <a16:creationId xmlns:a16="http://schemas.microsoft.com/office/drawing/2014/main" id="{13F125D1-53D9-4397-969C-A6A383558FCA}"/>
            </a:ext>
          </a:extLst>
        </xdr:cNvPr>
        <xdr:cNvCxnSpPr/>
      </xdr:nvCxnSpPr>
      <xdr:spPr>
        <a:xfrm>
          <a:off x="12004675" y="5257899"/>
          <a:ext cx="6858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134</xdr:rowOff>
    </xdr:from>
    <xdr:to>
      <xdr:col>64</xdr:col>
      <xdr:colOff>123825</xdr:colOff>
      <xdr:row>27</xdr:row>
      <xdr:rowOff>101734</xdr:rowOff>
    </xdr:to>
    <xdr:sp macro="" textlink="">
      <xdr:nvSpPr>
        <xdr:cNvPr id="105" name="楕円 104">
          <a:extLst>
            <a:ext uri="{FF2B5EF4-FFF2-40B4-BE49-F238E27FC236}">
              <a16:creationId xmlns:a16="http://schemas.microsoft.com/office/drawing/2014/main" id="{D4251FB2-3FB3-45A6-9D31-B21936D972D5}"/>
            </a:ext>
          </a:extLst>
        </xdr:cNvPr>
        <xdr:cNvSpPr/>
      </xdr:nvSpPr>
      <xdr:spPr>
        <a:xfrm>
          <a:off x="11268075" y="52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19149</xdr:rowOff>
    </xdr:from>
    <xdr:to>
      <xdr:col>68</xdr:col>
      <xdr:colOff>73025</xdr:colOff>
      <xdr:row>27</xdr:row>
      <xdr:rowOff>50934</xdr:rowOff>
    </xdr:to>
    <xdr:cxnSp macro="">
      <xdr:nvCxnSpPr>
        <xdr:cNvPr id="106" name="直線コネクタ 105">
          <a:extLst>
            <a:ext uri="{FF2B5EF4-FFF2-40B4-BE49-F238E27FC236}">
              <a16:creationId xmlns:a16="http://schemas.microsoft.com/office/drawing/2014/main" id="{1BA31809-6F0C-4F84-A4EE-A36747E6290D}"/>
            </a:ext>
          </a:extLst>
        </xdr:cNvPr>
        <xdr:cNvCxnSpPr/>
      </xdr:nvCxnSpPr>
      <xdr:spPr>
        <a:xfrm flipV="1">
          <a:off x="11318875" y="5257899"/>
          <a:ext cx="6858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65504</xdr:rowOff>
    </xdr:from>
    <xdr:to>
      <xdr:col>60</xdr:col>
      <xdr:colOff>123825</xdr:colOff>
      <xdr:row>27</xdr:row>
      <xdr:rowOff>167104</xdr:rowOff>
    </xdr:to>
    <xdr:sp macro="" textlink="">
      <xdr:nvSpPr>
        <xdr:cNvPr id="107" name="楕円 106">
          <a:extLst>
            <a:ext uri="{FF2B5EF4-FFF2-40B4-BE49-F238E27FC236}">
              <a16:creationId xmlns:a16="http://schemas.microsoft.com/office/drawing/2014/main" id="{D0AE082C-FD75-494A-8D13-9BD567B8EF5D}"/>
            </a:ext>
          </a:extLst>
        </xdr:cNvPr>
        <xdr:cNvSpPr/>
      </xdr:nvSpPr>
      <xdr:spPr>
        <a:xfrm>
          <a:off x="10582275" y="53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50934</xdr:rowOff>
    </xdr:from>
    <xdr:to>
      <xdr:col>64</xdr:col>
      <xdr:colOff>73025</xdr:colOff>
      <xdr:row>27</xdr:row>
      <xdr:rowOff>116304</xdr:rowOff>
    </xdr:to>
    <xdr:cxnSp macro="">
      <xdr:nvCxnSpPr>
        <xdr:cNvPr id="108" name="直線コネクタ 107">
          <a:extLst>
            <a:ext uri="{FF2B5EF4-FFF2-40B4-BE49-F238E27FC236}">
              <a16:creationId xmlns:a16="http://schemas.microsoft.com/office/drawing/2014/main" id="{707BB6AA-0F4C-4EF6-AC43-C682C80D4C1E}"/>
            </a:ext>
          </a:extLst>
        </xdr:cNvPr>
        <xdr:cNvCxnSpPr/>
      </xdr:nvCxnSpPr>
      <xdr:spPr>
        <a:xfrm flipV="1">
          <a:off x="10633075" y="5289684"/>
          <a:ext cx="6858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09" name="n_1aveValue債務償還比率">
          <a:extLst>
            <a:ext uri="{FF2B5EF4-FFF2-40B4-BE49-F238E27FC236}">
              <a16:creationId xmlns:a16="http://schemas.microsoft.com/office/drawing/2014/main" id="{5FA0E4FF-E83E-4F26-AED6-078B6E79E965}"/>
            </a:ext>
          </a:extLst>
        </xdr:cNvPr>
        <xdr:cNvSpPr txBox="1"/>
      </xdr:nvSpPr>
      <xdr:spPr>
        <a:xfrm>
          <a:off x="12461952" y="56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10" name="n_2aveValue債務償還比率">
          <a:extLst>
            <a:ext uri="{FF2B5EF4-FFF2-40B4-BE49-F238E27FC236}">
              <a16:creationId xmlns:a16="http://schemas.microsoft.com/office/drawing/2014/main" id="{B68018E7-87F5-4102-AFF5-8A75DBCF725A}"/>
            </a:ext>
          </a:extLst>
        </xdr:cNvPr>
        <xdr:cNvSpPr txBox="1"/>
      </xdr:nvSpPr>
      <xdr:spPr>
        <a:xfrm>
          <a:off x="11788852" y="56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11" name="n_3aveValue債務償還比率">
          <a:extLst>
            <a:ext uri="{FF2B5EF4-FFF2-40B4-BE49-F238E27FC236}">
              <a16:creationId xmlns:a16="http://schemas.microsoft.com/office/drawing/2014/main" id="{B749B027-3A27-4448-A4B5-04777763EF85}"/>
            </a:ext>
          </a:extLst>
        </xdr:cNvPr>
        <xdr:cNvSpPr txBox="1"/>
      </xdr:nvSpPr>
      <xdr:spPr>
        <a:xfrm>
          <a:off x="11103052" y="56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12" name="n_4aveValue債務償還比率">
          <a:extLst>
            <a:ext uri="{FF2B5EF4-FFF2-40B4-BE49-F238E27FC236}">
              <a16:creationId xmlns:a16="http://schemas.microsoft.com/office/drawing/2014/main" id="{0444AF72-D6B9-462F-A047-D9619C5B4EF9}"/>
            </a:ext>
          </a:extLst>
        </xdr:cNvPr>
        <xdr:cNvSpPr txBox="1"/>
      </xdr:nvSpPr>
      <xdr:spPr>
        <a:xfrm>
          <a:off x="10417252" y="54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116582</xdr:rowOff>
    </xdr:from>
    <xdr:ext cx="469744" cy="259045"/>
    <xdr:sp macro="" textlink="">
      <xdr:nvSpPr>
        <xdr:cNvPr id="113" name="n_1mainValue債務償還比率">
          <a:extLst>
            <a:ext uri="{FF2B5EF4-FFF2-40B4-BE49-F238E27FC236}">
              <a16:creationId xmlns:a16="http://schemas.microsoft.com/office/drawing/2014/main" id="{D47E59BE-A115-44AE-AE80-E3D795B7669D}"/>
            </a:ext>
          </a:extLst>
        </xdr:cNvPr>
        <xdr:cNvSpPr txBox="1"/>
      </xdr:nvSpPr>
      <xdr:spPr>
        <a:xfrm>
          <a:off x="12461952" y="50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86476</xdr:rowOff>
    </xdr:from>
    <xdr:ext cx="405111" cy="259045"/>
    <xdr:sp macro="" textlink="">
      <xdr:nvSpPr>
        <xdr:cNvPr id="114" name="n_2mainValue債務償還比率">
          <a:extLst>
            <a:ext uri="{FF2B5EF4-FFF2-40B4-BE49-F238E27FC236}">
              <a16:creationId xmlns:a16="http://schemas.microsoft.com/office/drawing/2014/main" id="{D22C7934-E19B-4B95-BEF2-B62383EC537D}"/>
            </a:ext>
          </a:extLst>
        </xdr:cNvPr>
        <xdr:cNvSpPr txBox="1"/>
      </xdr:nvSpPr>
      <xdr:spPr>
        <a:xfrm>
          <a:off x="11821169" y="4995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118261</xdr:rowOff>
    </xdr:from>
    <xdr:ext cx="469744" cy="259045"/>
    <xdr:sp macro="" textlink="">
      <xdr:nvSpPr>
        <xdr:cNvPr id="115" name="n_3mainValue債務償還比率">
          <a:extLst>
            <a:ext uri="{FF2B5EF4-FFF2-40B4-BE49-F238E27FC236}">
              <a16:creationId xmlns:a16="http://schemas.microsoft.com/office/drawing/2014/main" id="{C69EBD32-6425-4735-A447-A0B8C3CF3296}"/>
            </a:ext>
          </a:extLst>
        </xdr:cNvPr>
        <xdr:cNvSpPr txBox="1"/>
      </xdr:nvSpPr>
      <xdr:spPr>
        <a:xfrm>
          <a:off x="11103052" y="502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12181</xdr:rowOff>
    </xdr:from>
    <xdr:ext cx="469744" cy="259045"/>
    <xdr:sp macro="" textlink="">
      <xdr:nvSpPr>
        <xdr:cNvPr id="116" name="n_4mainValue債務償還比率">
          <a:extLst>
            <a:ext uri="{FF2B5EF4-FFF2-40B4-BE49-F238E27FC236}">
              <a16:creationId xmlns:a16="http://schemas.microsoft.com/office/drawing/2014/main" id="{37555F7B-4E47-4E68-9B93-1E6675109607}"/>
            </a:ext>
          </a:extLst>
        </xdr:cNvPr>
        <xdr:cNvSpPr txBox="1"/>
      </xdr:nvSpPr>
      <xdr:spPr>
        <a:xfrm>
          <a:off x="10417252" y="50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a:extLst>
            <a:ext uri="{FF2B5EF4-FFF2-40B4-BE49-F238E27FC236}">
              <a16:creationId xmlns:a16="http://schemas.microsoft.com/office/drawing/2014/main" id="{BB0C21C9-9367-4159-B2A0-1075D5B4D029}"/>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a:extLst>
            <a:ext uri="{FF2B5EF4-FFF2-40B4-BE49-F238E27FC236}">
              <a16:creationId xmlns:a16="http://schemas.microsoft.com/office/drawing/2014/main" id="{82636427-D22F-4CA6-9E4C-3A34AE195559}"/>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a:extLst>
            <a:ext uri="{FF2B5EF4-FFF2-40B4-BE49-F238E27FC236}">
              <a16:creationId xmlns:a16="http://schemas.microsoft.com/office/drawing/2014/main" id="{6841572F-4828-4401-835D-555658676609}"/>
            </a:ext>
          </a:extLst>
        </xdr:cNvPr>
        <xdr:cNvSpPr/>
      </xdr:nvSpPr>
      <xdr:spPr>
        <a:xfrm>
          <a:off x="530225" y="8115300"/>
          <a:ext cx="6064250" cy="276225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a:extLst>
            <a:ext uri="{FF2B5EF4-FFF2-40B4-BE49-F238E27FC236}">
              <a16:creationId xmlns:a16="http://schemas.microsoft.com/office/drawing/2014/main" id="{1CFB69BA-7128-4138-92B8-9E75EA74F5F5}"/>
            </a:ext>
          </a:extLst>
        </xdr:cNvPr>
        <xdr:cNvSpPr/>
      </xdr:nvSpPr>
      <xdr:spPr>
        <a:xfrm>
          <a:off x="1152525" y="8242300"/>
          <a:ext cx="53149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a:extLst>
            <a:ext uri="{FF2B5EF4-FFF2-40B4-BE49-F238E27FC236}">
              <a16:creationId xmlns:a16="http://schemas.microsoft.com/office/drawing/2014/main" id="{F05950F7-7BFB-40F6-B722-55433D7DD01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a:extLst>
            <a:ext uri="{FF2B5EF4-FFF2-40B4-BE49-F238E27FC236}">
              <a16:creationId xmlns:a16="http://schemas.microsoft.com/office/drawing/2014/main" id="{6AC39405-4CE0-45D6-945E-71364F8E820F}"/>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4FF96E6-8DA0-467D-AA72-703B0FD0E22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27A32D-CDF2-4FE9-9E14-31869764D15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40F1A8-A666-4962-A5D6-BABB84B6362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56118D-1C60-43C4-B8B9-85B5A9DA9F1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3D08C4-9FFE-474D-8F52-15435B11484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E8E873-3D9A-4AFE-BEF2-199370EA745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42440B-2064-4442-8ED5-BFD8D66AA1F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65238F-6AD7-4F56-A284-88EEC7A9E1A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7C8F06-1427-44D2-B6F2-16A6DCD6562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B07909-4E1A-448C-8EA3-B141C2F0F41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F57CDD-61D4-42FD-9793-8D742C4D71F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162D8B-32EF-418A-A452-78369A48AB3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2ED167-EC5E-410B-82B7-21E6E09F687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68156F-C346-4992-ABAC-8B7890F5516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74E438-E969-41E4-BFD1-D6CBA97AA6A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D08EB81-F369-4CDC-A4DD-DC5C6316312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1017C525-D628-4660-9B23-C7A6713FB35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BBF7208-5D5C-42EC-AEE7-2A7C5D4D5CA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9582195-A706-4131-BD0D-498B5556D878}"/>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7BAA0AF8-092F-46B4-8CD9-9DE7A0BAF8E8}"/>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412114A5-012A-4918-81C5-84C07180A67F}"/>
            </a:ext>
          </a:extLst>
        </xdr:cNvPr>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46A24882-D0E0-4855-9101-0B8F46B9A64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B46E9EE8-2D61-47AB-8ECC-03E6A5408A7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17CABFA0-917B-4B96-B4C1-075C8A425DF3}"/>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固定資産台帳の早急な整備を目指している。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F6EAF7-6818-42C4-9467-E5D6CED8059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6EA36D-D594-45CC-8E64-339B8B15167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161702-62E9-44A2-B2EF-11F3B7CDE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7F3F22-4F93-4359-8BBE-16E995A71D7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F95747-0392-4C72-B21F-FBA388F7CBF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5187CA-4664-4908-9FA3-BFB442D996C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DA9F74-57A2-469F-82A7-7B4E5B76335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70ED77-D1B9-47E3-854A-AD3B588B0EA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5811D2-2A9D-4349-BCF1-1F666F7C7B0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3C3692-D4A4-4C50-A6FD-86DB52B659F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130D55-EE5F-4808-8A63-FE13E26811C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734176-4817-4C50-A9FF-6E3419B0757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6F6E3F-18AC-4561-8E0E-B587A57674E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6F0AFE-155E-427C-84D8-3949680BD3D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135800-CDA5-4ABF-B4D0-E7934565BA5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DF636EE-2FDA-4374-AB01-B549D751FA44}"/>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5BBE470-E664-4CE2-963C-037592CF19E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F5253E2E-4AD8-436A-8635-BA623A2FF16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DA5B58F-F508-425E-8E15-42EF429A2F0B}"/>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B376ECE0-8475-4E7B-B061-9CBA4C2D3CF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F638E2DE-3B63-4F26-A7AC-C150F05FE306}"/>
            </a:ext>
          </a:extLst>
        </xdr:cNvPr>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F37E8D4-937A-468A-A220-5F311654374E}"/>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E17E6049-07FC-4546-B23D-79CEC2335495}"/>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2D47EE0B-9079-4015-81BB-B2EB1534CB9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固定資産台帳の早急な整備を目指している。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基準財政収入額については、税収</a:t>
          </a:r>
          <a:r>
            <a:rPr lang="ja-JP" altLang="en-US" sz="1100">
              <a:solidFill>
                <a:schemeClr val="dk1"/>
              </a:solidFill>
              <a:effectLst/>
              <a:latin typeface="+mn-lt"/>
              <a:ea typeface="+mn-ea"/>
              <a:cs typeface="+mn-cs"/>
            </a:rPr>
            <a:t>は前年比</a:t>
          </a:r>
          <a:r>
            <a:rPr lang="en-US" altLang="ja-JP" sz="1100">
              <a:solidFill>
                <a:schemeClr val="dk1"/>
              </a:solidFill>
              <a:effectLst/>
              <a:latin typeface="+mn-lt"/>
              <a:ea typeface="+mn-ea"/>
              <a:cs typeface="+mn-cs"/>
            </a:rPr>
            <a:t>1.7</a:t>
          </a:r>
          <a:r>
            <a:rPr lang="ja-JP" altLang="en-US" sz="1100">
              <a:solidFill>
                <a:schemeClr val="dk1"/>
              </a:solidFill>
              <a:effectLst/>
              <a:latin typeface="+mn-lt"/>
              <a:ea typeface="+mn-ea"/>
              <a:cs typeface="+mn-cs"/>
            </a:rPr>
            <a:t>％の増となったが</a:t>
          </a:r>
          <a:r>
            <a:rPr lang="ja-JP" altLang="ja-JP" sz="1100">
              <a:solidFill>
                <a:schemeClr val="dk1"/>
              </a:solidFill>
              <a:effectLst/>
              <a:latin typeface="+mn-lt"/>
              <a:ea typeface="+mn-ea"/>
              <a:cs typeface="+mn-cs"/>
            </a:rPr>
            <a:t>、税連動交付金</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経済状況</a:t>
          </a:r>
          <a:r>
            <a:rPr lang="ja-JP" altLang="en-US" sz="1100">
              <a:solidFill>
                <a:schemeClr val="dk1"/>
              </a:solidFill>
              <a:effectLst/>
              <a:latin typeface="+mn-lt"/>
              <a:ea typeface="+mn-ea"/>
              <a:cs typeface="+mn-cs"/>
            </a:rPr>
            <a:t>の変化の影響を受け若干の減となり、</a:t>
          </a:r>
          <a:r>
            <a:rPr lang="ja-JP" altLang="ja-JP" sz="1100">
              <a:solidFill>
                <a:schemeClr val="dk1"/>
              </a:solidFill>
              <a:effectLst/>
              <a:latin typeface="+mn-lt"/>
              <a:ea typeface="+mn-ea"/>
              <a:cs typeface="+mn-cs"/>
            </a:rPr>
            <a:t>収入全体では</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となっている。基準財政需要額は</a:t>
          </a:r>
          <a:r>
            <a:rPr lang="ja-JP" altLang="en-US" sz="1100">
              <a:solidFill>
                <a:schemeClr val="dk1"/>
              </a:solidFill>
              <a:effectLst/>
              <a:latin typeface="+mn-lt"/>
              <a:ea typeface="+mn-ea"/>
              <a:cs typeface="+mn-cs"/>
            </a:rPr>
            <a:t>若干の増</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、財政力指数は</a:t>
          </a:r>
          <a:r>
            <a:rPr lang="ja-JP" altLang="en-US" sz="1100">
              <a:solidFill>
                <a:schemeClr val="dk1"/>
              </a:solidFill>
              <a:effectLst/>
              <a:latin typeface="+mn-lt"/>
              <a:ea typeface="+mn-ea"/>
              <a:cs typeface="+mn-cs"/>
            </a:rPr>
            <a:t>ほぼ変わらず</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比</a:t>
          </a:r>
          <a:r>
            <a:rPr lang="en-US" altLang="ja-JP" sz="1100">
              <a:solidFill>
                <a:schemeClr val="dk1"/>
              </a:solidFill>
              <a:effectLst/>
              <a:latin typeface="+mn-lt"/>
              <a:ea typeface="+mn-ea"/>
              <a:cs typeface="+mn-cs"/>
            </a:rPr>
            <a:t>0.01</a:t>
          </a:r>
          <a:r>
            <a:rPr lang="ja-JP" altLang="en-US" sz="1100">
              <a:solidFill>
                <a:schemeClr val="dk1"/>
              </a:solidFill>
              <a:effectLst/>
              <a:latin typeface="+mn-lt"/>
              <a:ea typeface="+mn-ea"/>
              <a:cs typeface="+mn-cs"/>
            </a:rPr>
            <a:t>ポイントの増</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数値は、他の類似団体平均とほぼ同じになっているが、今後、児童福祉施設の整備や小中学校の建替え等が予定されており、多額の地方債を発行する見込みのため、国、東京都等の補助金、基金を最大限活用し地方債の抑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85598</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579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34798</xdr:rowOff>
    </xdr:from>
    <xdr:to>
      <xdr:col>23</xdr:col>
      <xdr:colOff>184150</xdr:colOff>
      <xdr:row>43</xdr:row>
      <xdr:rowOff>136398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51325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a:solidFill>
                <a:schemeClr val="dk1"/>
              </a:solidFill>
              <a:effectLst/>
              <a:latin typeface="+mn-lt"/>
              <a:ea typeface="+mn-ea"/>
              <a:cs typeface="+mn-cs"/>
            </a:rPr>
            <a:t>　経常一般財源（分母）は、地方税は前年度比</a:t>
          </a:r>
          <a:r>
            <a:rPr lang="en-US" altLang="ja-JP" sz="950">
              <a:solidFill>
                <a:schemeClr val="dk1"/>
              </a:solidFill>
              <a:effectLst/>
              <a:latin typeface="+mn-lt"/>
              <a:ea typeface="+mn-ea"/>
              <a:cs typeface="+mn-cs"/>
            </a:rPr>
            <a:t>8,454</a:t>
          </a:r>
          <a:r>
            <a:rPr lang="ja-JP" altLang="ja-JP" sz="950">
              <a:solidFill>
                <a:schemeClr val="dk1"/>
              </a:solidFill>
              <a:effectLst/>
              <a:latin typeface="+mn-lt"/>
              <a:ea typeface="+mn-ea"/>
              <a:cs typeface="+mn-cs"/>
            </a:rPr>
            <a:t>千円、普通交付税は前年比</a:t>
          </a:r>
          <a:r>
            <a:rPr lang="en-US" altLang="ja-JP" sz="950">
              <a:solidFill>
                <a:schemeClr val="dk1"/>
              </a:solidFill>
              <a:effectLst/>
              <a:latin typeface="+mn-lt"/>
              <a:ea typeface="+mn-ea"/>
              <a:cs typeface="+mn-cs"/>
            </a:rPr>
            <a:t>9,962</a:t>
          </a:r>
          <a:r>
            <a:rPr lang="ja-JP" altLang="ja-JP" sz="950">
              <a:solidFill>
                <a:schemeClr val="dk1"/>
              </a:solidFill>
              <a:effectLst/>
              <a:latin typeface="+mn-lt"/>
              <a:ea typeface="+mn-ea"/>
              <a:cs typeface="+mn-cs"/>
            </a:rPr>
            <a:t>千円</a:t>
          </a:r>
          <a:r>
            <a:rPr lang="ja-JP" altLang="en-US" sz="950">
              <a:solidFill>
                <a:schemeClr val="dk1"/>
              </a:solidFill>
              <a:effectLst/>
              <a:latin typeface="+mn-lt"/>
              <a:ea typeface="+mn-ea"/>
              <a:cs typeface="+mn-cs"/>
            </a:rPr>
            <a:t>、特別交付税は前年度比</a:t>
          </a:r>
          <a:r>
            <a:rPr lang="en-US" altLang="ja-JP" sz="950">
              <a:solidFill>
                <a:schemeClr val="dk1"/>
              </a:solidFill>
              <a:effectLst/>
              <a:latin typeface="+mn-lt"/>
              <a:ea typeface="+mn-ea"/>
              <a:cs typeface="+mn-cs"/>
            </a:rPr>
            <a:t>95,931</a:t>
          </a:r>
          <a:r>
            <a:rPr lang="ja-JP" altLang="en-US" sz="950">
              <a:solidFill>
                <a:schemeClr val="dk1"/>
              </a:solidFill>
              <a:effectLst/>
              <a:latin typeface="+mn-lt"/>
              <a:ea typeface="+mn-ea"/>
              <a:cs typeface="+mn-cs"/>
            </a:rPr>
            <a:t>千円</a:t>
          </a:r>
          <a:r>
            <a:rPr lang="ja-JP" altLang="ja-JP" sz="950">
              <a:solidFill>
                <a:schemeClr val="dk1"/>
              </a:solidFill>
              <a:effectLst/>
              <a:latin typeface="+mn-lt"/>
              <a:ea typeface="+mn-ea"/>
              <a:cs typeface="+mn-cs"/>
            </a:rPr>
            <a:t>の</a:t>
          </a:r>
          <a:r>
            <a:rPr lang="ja-JP" altLang="en-US" sz="950">
              <a:solidFill>
                <a:schemeClr val="dk1"/>
              </a:solidFill>
              <a:effectLst/>
              <a:latin typeface="+mn-lt"/>
              <a:ea typeface="+mn-ea"/>
              <a:cs typeface="+mn-cs"/>
            </a:rPr>
            <a:t>増</a:t>
          </a:r>
          <a:r>
            <a:rPr lang="ja-JP" altLang="ja-JP" sz="950">
              <a:solidFill>
                <a:schemeClr val="dk1"/>
              </a:solidFill>
              <a:effectLst/>
              <a:latin typeface="+mn-lt"/>
              <a:ea typeface="+mn-ea"/>
              <a:cs typeface="+mn-cs"/>
            </a:rPr>
            <a:t>額となる等、</a:t>
          </a:r>
          <a:r>
            <a:rPr lang="ja-JP" altLang="en-US" sz="950">
              <a:solidFill>
                <a:schemeClr val="dk1"/>
              </a:solidFill>
              <a:effectLst/>
              <a:latin typeface="+mn-lt"/>
              <a:ea typeface="+mn-ea"/>
              <a:cs typeface="+mn-cs"/>
            </a:rPr>
            <a:t>増</a:t>
          </a:r>
          <a:r>
            <a:rPr lang="ja-JP" altLang="ja-JP" sz="950">
              <a:solidFill>
                <a:schemeClr val="dk1"/>
              </a:solidFill>
              <a:effectLst/>
              <a:latin typeface="+mn-lt"/>
              <a:ea typeface="+mn-ea"/>
              <a:cs typeface="+mn-cs"/>
            </a:rPr>
            <a:t>額となった。経常的経費充当一般財源（分子）は、物件費が増額となった一方、公債費の減額により経常収支比率は前年度より</a:t>
          </a:r>
          <a:r>
            <a:rPr lang="en-US" altLang="ja-JP" sz="950">
              <a:solidFill>
                <a:schemeClr val="dk1"/>
              </a:solidFill>
              <a:effectLst/>
              <a:latin typeface="+mn-lt"/>
              <a:ea typeface="+mn-ea"/>
              <a:cs typeface="+mn-cs"/>
            </a:rPr>
            <a:t>1.1</a:t>
          </a:r>
          <a:r>
            <a:rPr lang="ja-JP" altLang="ja-JP" sz="950">
              <a:solidFill>
                <a:schemeClr val="dk1"/>
              </a:solidFill>
              <a:effectLst/>
              <a:latin typeface="+mn-lt"/>
              <a:ea typeface="+mn-ea"/>
              <a:cs typeface="+mn-cs"/>
            </a:rPr>
            <a:t>ポイントの増となった。他の類似団体平均との比較ではその差は</a:t>
          </a:r>
          <a:r>
            <a:rPr lang="en-US" altLang="ja-JP" sz="950">
              <a:solidFill>
                <a:schemeClr val="dk1"/>
              </a:solidFill>
              <a:effectLst/>
              <a:latin typeface="+mn-lt"/>
              <a:ea typeface="+mn-ea"/>
              <a:cs typeface="+mn-cs"/>
            </a:rPr>
            <a:t>1.1%</a:t>
          </a:r>
          <a:r>
            <a:rPr lang="ja-JP" altLang="ja-JP" sz="950">
              <a:solidFill>
                <a:schemeClr val="dk1"/>
              </a:solidFill>
              <a:effectLst/>
              <a:latin typeface="+mn-lt"/>
              <a:ea typeface="+mn-ea"/>
              <a:cs typeface="+mn-cs"/>
            </a:rPr>
            <a:t>となり、ほぼ同様の数値となっている。</a:t>
          </a:r>
          <a:endParaRPr lang="ja-JP" altLang="ja-JP" sz="950">
            <a:effectLst/>
          </a:endParaRPr>
        </a:p>
        <a:p>
          <a:r>
            <a:rPr lang="ja-JP" altLang="ja-JP" sz="950">
              <a:solidFill>
                <a:schemeClr val="dk1"/>
              </a:solidFill>
              <a:effectLst/>
              <a:latin typeface="+mn-lt"/>
              <a:ea typeface="+mn-ea"/>
              <a:cs typeface="+mn-cs"/>
            </a:rPr>
            <a:t>　複合施設の開設による職員定数の増に伴う人件費の増、総合行政システムの経常経費も増額傾向にあり、複合施設整備及びし尿処理施設改修の起債の償還開始による公債費の増も見込まれるため、経常収支比率</a:t>
          </a:r>
          <a:r>
            <a:rPr lang="ja-JP" altLang="en-US" sz="950">
              <a:solidFill>
                <a:schemeClr val="dk1"/>
              </a:solidFill>
              <a:effectLst/>
              <a:latin typeface="+mn-lt"/>
              <a:ea typeface="+mn-ea"/>
              <a:cs typeface="+mn-cs"/>
            </a:rPr>
            <a:t>の</a:t>
          </a:r>
          <a:r>
            <a:rPr lang="ja-JP" altLang="ja-JP" sz="950">
              <a:solidFill>
                <a:schemeClr val="dk1"/>
              </a:solidFill>
              <a:effectLst/>
              <a:latin typeface="+mn-lt"/>
              <a:ea typeface="+mn-ea"/>
              <a:cs typeface="+mn-cs"/>
            </a:rPr>
            <a:t>悪化が予想される。税等の徴収率の高水準の維持、国・都、民間資金等による財源の確実な確保、経常経費の削減に努め、現在の水準を維持する。</a:t>
          </a:r>
          <a:endParaRPr lang="ja-JP" altLang="ja-JP" sz="95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108268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87498"/>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86148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673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64029</xdr:rowOff>
    </xdr:from>
    <xdr:to>
      <xdr:col>15</xdr:col>
      <xdr:colOff>82550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537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64029</xdr:rowOff>
    </xdr:from>
    <xdr:to>
      <xdr:col>11</xdr:col>
      <xdr:colOff>31750</xdr:colOff>
      <xdr:row>63</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5379"/>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73995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147125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0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13229</xdr:rowOff>
    </xdr:from>
    <xdr:to>
      <xdr:col>11</xdr:col>
      <xdr:colOff>82550</xdr:colOff>
      <xdr:row>63</xdr:row>
      <xdr:rowOff>114829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125006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当村は超遠隔離島であり、且つ</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同様に行政サービスの水準を確保・維持するために、人件費及び施設維持管理経費など、財政負担が他の類似団体と比較して大きくなっている。また、複合施設の開設に伴い医療・介護スタッフの増員による定数増に伴う人件費、運営経費が増加しており、人口一人当たりの人件費・物件費の決算額はさらに増額となることが予想される。決算額は、前年比</a:t>
          </a:r>
          <a:r>
            <a:rPr lang="en-US" altLang="ja-JP" sz="1100">
              <a:solidFill>
                <a:schemeClr val="dk1"/>
              </a:solidFill>
              <a:effectLst/>
              <a:latin typeface="+mn-lt"/>
              <a:ea typeface="+mn-ea"/>
              <a:cs typeface="+mn-cs"/>
            </a:rPr>
            <a:t>17,877</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、類似団体との比較では依然その差が大きい。</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今後、人件費については、時間外勤務手当の前年度比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％削減、物件費等の経常的な経費については、前年度比</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％削減を基本方針とする。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68627</xdr:rowOff>
    </xdr:from>
    <xdr:to>
      <xdr:col>23</xdr:col>
      <xdr:colOff>133350</xdr:colOff>
      <xdr:row>83</xdr:row>
      <xdr:rowOff>77254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98977"/>
          <a:ext cx="8382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68627</xdr:rowOff>
    </xdr:from>
    <xdr:to>
      <xdr:col>19</xdr:col>
      <xdr:colOff>133350</xdr:colOff>
      <xdr:row>83</xdr:row>
      <xdr:rowOff>73388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98977"/>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70487</xdr:rowOff>
    </xdr:from>
    <xdr:to>
      <xdr:col>15</xdr:col>
      <xdr:colOff>82550</xdr:colOff>
      <xdr:row>83</xdr:row>
      <xdr:rowOff>73388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00837"/>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70487</xdr:rowOff>
    </xdr:from>
    <xdr:to>
      <xdr:col>11</xdr:col>
      <xdr:colOff>31750</xdr:colOff>
      <xdr:row>83</xdr:row>
      <xdr:rowOff>76606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300837"/>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26454</xdr:rowOff>
    </xdr:from>
    <xdr:to>
      <xdr:col>23</xdr:col>
      <xdr:colOff>184150</xdr:colOff>
      <xdr:row>83</xdr:row>
      <xdr:rowOff>128054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169981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2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17827</xdr:rowOff>
    </xdr:from>
    <xdr:to>
      <xdr:col>19</xdr:col>
      <xdr:colOff>184150</xdr:colOff>
      <xdr:row>83</xdr:row>
      <xdr:rowOff>119427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104204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34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22588</xdr:rowOff>
    </xdr:from>
    <xdr:to>
      <xdr:col>15</xdr:col>
      <xdr:colOff>133350</xdr:colOff>
      <xdr:row>83</xdr:row>
      <xdr:rowOff>124188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108965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3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19687</xdr:rowOff>
    </xdr:from>
    <xdr:to>
      <xdr:col>11</xdr:col>
      <xdr:colOff>82550</xdr:colOff>
      <xdr:row>83</xdr:row>
      <xdr:rowOff>121287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106064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25806</xdr:rowOff>
    </xdr:from>
    <xdr:to>
      <xdr:col>7</xdr:col>
      <xdr:colOff>31750</xdr:colOff>
      <xdr:row>83</xdr:row>
      <xdr:rowOff>127406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112183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4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年度は前年と</a:t>
          </a:r>
          <a:r>
            <a:rPr lang="ja-JP" altLang="en-US" sz="1100">
              <a:solidFill>
                <a:schemeClr val="dk1"/>
              </a:solidFill>
              <a:effectLst/>
              <a:latin typeface="+mn-lt"/>
              <a:ea typeface="+mn-ea"/>
              <a:cs typeface="+mn-cs"/>
            </a:rPr>
            <a:t>変わらない指標</a:t>
          </a:r>
          <a:r>
            <a:rPr lang="ja-JP" altLang="ja-JP" sz="1100">
              <a:solidFill>
                <a:schemeClr val="dk1"/>
              </a:solidFill>
              <a:effectLst/>
              <a:latin typeface="+mn-lt"/>
              <a:ea typeface="+mn-ea"/>
              <a:cs typeface="+mn-cs"/>
            </a:rPr>
            <a:t>となり、他の類似団体平均との差は、</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上回った</a:t>
          </a:r>
          <a:r>
            <a:rPr lang="ja-JP" altLang="ja-JP" sz="1100">
              <a:solidFill>
                <a:schemeClr val="dk1"/>
              </a:solidFill>
              <a:effectLst/>
              <a:latin typeface="+mn-lt"/>
              <a:ea typeface="+mn-ea"/>
              <a:cs typeface="+mn-cs"/>
            </a:rPr>
            <a:t>状態となっている。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84582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6695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159513</xdr:rowOff>
    </xdr:from>
    <xdr:to>
      <xdr:col>77</xdr:col>
      <xdr:colOff>44450</xdr:colOff>
      <xdr:row>87</xdr:row>
      <xdr:rowOff>50800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04213"/>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159513</xdr:rowOff>
    </xdr:from>
    <xdr:to>
      <xdr:col>72</xdr:col>
      <xdr:colOff>203200</xdr:colOff>
      <xdr:row>87</xdr:row>
      <xdr:rowOff>79756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04213"/>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79756</xdr:rowOff>
    </xdr:from>
    <xdr:to>
      <xdr:col>68</xdr:col>
      <xdr:colOff>152400</xdr:colOff>
      <xdr:row>87</xdr:row>
      <xdr:rowOff>99061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9590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50309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108713</xdr:rowOff>
    </xdr:from>
    <xdr:to>
      <xdr:col>73</xdr:col>
      <xdr:colOff>44450</xdr:colOff>
      <xdr:row>87</xdr:row>
      <xdr:rowOff>38863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49040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28956</xdr:rowOff>
    </xdr:from>
    <xdr:to>
      <xdr:col>68</xdr:col>
      <xdr:colOff>203200</xdr:colOff>
      <xdr:row>87</xdr:row>
      <xdr:rowOff>130556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140733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160038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当村は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島の行政サービスに格差を生じさせないように維持しなければならないため、他の類似団体平均と比較しても職員数が多くなっているところである。また、平成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年度に複合施設を開設したことに伴い職員定数を増員したため、</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年度においても、他の類似団体平均よりも</a:t>
          </a:r>
          <a:r>
            <a:rPr lang="en-US" altLang="ja-JP" sz="1100">
              <a:solidFill>
                <a:schemeClr val="dk1"/>
              </a:solidFill>
              <a:effectLst/>
              <a:latin typeface="+mn-lt"/>
              <a:ea typeface="+mn-ea"/>
              <a:cs typeface="+mn-cs"/>
            </a:rPr>
            <a:t>18.66</a:t>
          </a:r>
          <a:r>
            <a:rPr lang="ja-JP" altLang="ja-JP" sz="1100">
              <a:solidFill>
                <a:schemeClr val="dk1"/>
              </a:solidFill>
              <a:effectLst/>
              <a:latin typeface="+mn-lt"/>
              <a:ea typeface="+mn-ea"/>
              <a:cs typeface="+mn-cs"/>
            </a:rPr>
            <a:t>人多くなり、前年とほぼ同様の差が開いた状況にある。今後、組織及び業務内容の見直し等により適切な人員管理に努めていく。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153174</xdr:rowOff>
    </xdr:from>
    <xdr:to>
      <xdr:col>81</xdr:col>
      <xdr:colOff>44450</xdr:colOff>
      <xdr:row>60</xdr:row>
      <xdr:rowOff>153978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44017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153978</xdr:rowOff>
    </xdr:from>
    <xdr:to>
      <xdr:col>77</xdr:col>
      <xdr:colOff>44450</xdr:colOff>
      <xdr:row>60</xdr:row>
      <xdr:rowOff>155242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40978"/>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155242</xdr:rowOff>
    </xdr:from>
    <xdr:to>
      <xdr:col>72</xdr:col>
      <xdr:colOff>203200</xdr:colOff>
      <xdr:row>60</xdr:row>
      <xdr:rowOff>160069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442242"/>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160069</xdr:rowOff>
    </xdr:from>
    <xdr:to>
      <xdr:col>68</xdr:col>
      <xdr:colOff>152400</xdr:colOff>
      <xdr:row>60</xdr:row>
      <xdr:rowOff>161448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447069"/>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102374</xdr:rowOff>
    </xdr:from>
    <xdr:to>
      <xdr:col>81</xdr:col>
      <xdr:colOff>95250</xdr:colOff>
      <xdr:row>61</xdr:row>
      <xdr:rowOff>32524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74451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6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103178</xdr:rowOff>
    </xdr:from>
    <xdr:to>
      <xdr:col>77</xdr:col>
      <xdr:colOff>95250</xdr:colOff>
      <xdr:row>61</xdr:row>
      <xdr:rowOff>33328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18105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476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104442</xdr:rowOff>
    </xdr:from>
    <xdr:to>
      <xdr:col>73</xdr:col>
      <xdr:colOff>44450</xdr:colOff>
      <xdr:row>61</xdr:row>
      <xdr:rowOff>34592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19369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109269</xdr:rowOff>
    </xdr:from>
    <xdr:to>
      <xdr:col>68</xdr:col>
      <xdr:colOff>203200</xdr:colOff>
      <xdr:row>61</xdr:row>
      <xdr:rowOff>39419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24196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8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110648</xdr:rowOff>
    </xdr:from>
    <xdr:to>
      <xdr:col>64</xdr:col>
      <xdr:colOff>152400</xdr:colOff>
      <xdr:row>61</xdr:row>
      <xdr:rowOff>40798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25575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8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に続き</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年度には約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億円の繰上償還を行ったこと</a:t>
          </a:r>
          <a:r>
            <a:rPr lang="ja-JP" altLang="en-US" sz="1100">
              <a:solidFill>
                <a:schemeClr val="dk1"/>
              </a:solidFill>
              <a:effectLst/>
              <a:latin typeface="+mn-lt"/>
              <a:ea typeface="+mn-ea"/>
              <a:cs typeface="+mn-cs"/>
            </a:rPr>
            <a:t>、また、平成</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年度の大規模工事に係る起債の償還が完了したことも重なり、</a:t>
          </a:r>
          <a:r>
            <a:rPr lang="ja-JP" altLang="ja-JP" sz="1100">
              <a:solidFill>
                <a:schemeClr val="dk1"/>
              </a:solidFill>
              <a:effectLst/>
              <a:latin typeface="+mn-lt"/>
              <a:ea typeface="+mn-ea"/>
              <a:cs typeface="+mn-cs"/>
            </a:rPr>
            <a:t>前年より</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下がり</a:t>
          </a:r>
          <a:r>
            <a:rPr lang="ja-JP" altLang="ja-JP" sz="1100">
              <a:solidFill>
                <a:schemeClr val="dk1"/>
              </a:solidFill>
              <a:effectLst/>
              <a:latin typeface="+mn-lt"/>
              <a:ea typeface="+mn-ea"/>
              <a:cs typeface="+mn-cs"/>
            </a:rPr>
            <a:t>、他の類似団体平均との比較では</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低く</a:t>
          </a:r>
          <a:r>
            <a:rPr lang="ja-JP" altLang="ja-JP" sz="1100">
              <a:solidFill>
                <a:schemeClr val="dk1"/>
              </a:solidFill>
              <a:effectLst/>
              <a:latin typeface="+mn-lt"/>
              <a:ea typeface="+mn-ea"/>
              <a:cs typeface="+mn-cs"/>
            </a:rPr>
            <a:t>なっ</a:t>
          </a:r>
          <a:r>
            <a:rPr lang="ja-JP" altLang="en-US" sz="1100">
              <a:solidFill>
                <a:schemeClr val="dk1"/>
              </a:solidFill>
              <a:effectLst/>
              <a:latin typeface="+mn-lt"/>
              <a:ea typeface="+mn-ea"/>
              <a:cs typeface="+mn-cs"/>
            </a:rPr>
            <a:t>た。普通</a:t>
          </a:r>
          <a:r>
            <a:rPr lang="ja-JP" altLang="ja-JP" sz="1100">
              <a:solidFill>
                <a:schemeClr val="dk1"/>
              </a:solidFill>
              <a:effectLst/>
              <a:latin typeface="+mn-lt"/>
              <a:ea typeface="+mn-ea"/>
              <a:cs typeface="+mn-cs"/>
            </a:rPr>
            <a:t>交付税</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前年度よりも</a:t>
          </a:r>
          <a:r>
            <a:rPr lang="ja-JP" altLang="en-US" sz="1100">
              <a:solidFill>
                <a:schemeClr val="dk1"/>
              </a:solidFill>
              <a:effectLst/>
              <a:latin typeface="+mn-lt"/>
              <a:ea typeface="+mn-ea"/>
              <a:cs typeface="+mn-cs"/>
            </a:rPr>
            <a:t>上がって</a:t>
          </a:r>
          <a:r>
            <a:rPr lang="ja-JP" altLang="ja-JP" sz="1100">
              <a:solidFill>
                <a:schemeClr val="dk1"/>
              </a:solidFill>
              <a:effectLst/>
              <a:latin typeface="+mn-lt"/>
              <a:ea typeface="+mn-ea"/>
              <a:cs typeface="+mn-cs"/>
            </a:rPr>
            <a:t>おり、地方債償還額は</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いったんは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億円前後まで下がる見込みであるが、その後新たな償還が始まり再び増加に転じ、実質公債費比率も上昇が想定される。　</a:t>
          </a:r>
          <a:endParaRPr lang="ja-JP" altLang="ja-JP" sz="1400">
            <a:effectLst/>
          </a:endParaRPr>
        </a:p>
        <a:p>
          <a:r>
            <a:rPr lang="ja-JP" altLang="ja-JP" sz="1100">
              <a:solidFill>
                <a:schemeClr val="dk1"/>
              </a:solidFill>
              <a:effectLst/>
              <a:latin typeface="+mn-lt"/>
              <a:ea typeface="+mn-ea"/>
              <a:cs typeface="+mn-cs"/>
            </a:rPr>
            <a:t>　今後も償還額を抑えるためにも小笠原諸島振興開発計画の策定を慎重に行いつつ、減債基金等を財源とした繰上償還を行うことを検討していく。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57573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13782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170180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25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55033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3710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111337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将来負担比率は、地方債現在高の減少及び充当可能基金の増額により</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他の類似団体平均と同様の数値となっているが、父島では扇浦浄水場の移転、母島の沖村浄水場の建替え、さらに令和元年度以降の小笠原諸島振興開発事業計画では児童福祉施設の整備、小中学校整備が予定されているため、事業規模に伴う起債額の増により将来負担比率が再びプラスに転じることが想定されることから、振興開発事業計画の策定にあたっては慎重に行う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職員給は、複合施設の開設による職員数の増により、平成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年度に大きく増額となって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人件費全体では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年度は前年度との比較では若干の増となっており、類似団体との比較では</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ポイント上回っており、依然高い状態が続いている。</a:t>
          </a:r>
          <a:endParaRPr lang="ja-JP" altLang="ja-JP" sz="1400">
            <a:effectLst/>
          </a:endParaRPr>
        </a:p>
        <a:p>
          <a:r>
            <a:rPr lang="ja-JP" altLang="ja-JP" sz="1100">
              <a:solidFill>
                <a:schemeClr val="dk1"/>
              </a:solidFill>
              <a:effectLst/>
              <a:latin typeface="+mn-lt"/>
              <a:ea typeface="+mn-ea"/>
              <a:cs typeface="+mn-cs"/>
            </a:rPr>
            <a:t>　経常収支比率については、経常経費に係る人件費の前年比は、ほぼ変わらず</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増となっている。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29845</xdr:rowOff>
    </xdr:from>
    <xdr:to>
      <xdr:col>24</xdr:col>
      <xdr:colOff>25400</xdr:colOff>
      <xdr:row>36</xdr:row>
      <xdr:rowOff>32703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0204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21272</xdr:rowOff>
    </xdr:from>
    <xdr:to>
      <xdr:col>19</xdr:col>
      <xdr:colOff>187325</xdr:colOff>
      <xdr:row>36</xdr:row>
      <xdr:rowOff>29845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9347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21272</xdr:rowOff>
    </xdr:from>
    <xdr:to>
      <xdr:col>15</xdr:col>
      <xdr:colOff>98425</xdr:colOff>
      <xdr:row>36</xdr:row>
      <xdr:rowOff>55563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19347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55563</xdr:rowOff>
    </xdr:from>
    <xdr:to>
      <xdr:col>11</xdr:col>
      <xdr:colOff>9525</xdr:colOff>
      <xdr:row>36</xdr:row>
      <xdr:rowOff>69850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227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153353</xdr:rowOff>
    </xdr:from>
    <xdr:to>
      <xdr:col>24</xdr:col>
      <xdr:colOff>76200</xdr:colOff>
      <xdr:row>36</xdr:row>
      <xdr:rowOff>83503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125430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2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150495</xdr:rowOff>
    </xdr:from>
    <xdr:to>
      <xdr:col>20</xdr:col>
      <xdr:colOff>38100</xdr:colOff>
      <xdr:row>36</xdr:row>
      <xdr:rowOff>80645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65422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23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141922</xdr:rowOff>
    </xdr:from>
    <xdr:to>
      <xdr:col>15</xdr:col>
      <xdr:colOff>149225</xdr:colOff>
      <xdr:row>36</xdr:row>
      <xdr:rowOff>72072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56849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4763</xdr:rowOff>
    </xdr:from>
    <xdr:to>
      <xdr:col>11</xdr:col>
      <xdr:colOff>60325</xdr:colOff>
      <xdr:row>36</xdr:row>
      <xdr:rowOff>106363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91140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6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経常的な物件費が前年比</a:t>
          </a:r>
          <a:r>
            <a:rPr lang="en-US" altLang="ja-JP" sz="1100" baseline="0">
              <a:solidFill>
                <a:schemeClr val="dk1"/>
              </a:solidFill>
              <a:effectLst/>
              <a:latin typeface="+mn-lt"/>
              <a:ea typeface="+mn-ea"/>
              <a:cs typeface="+mn-cs"/>
            </a:rPr>
            <a:t>80,888</a:t>
          </a:r>
          <a:r>
            <a:rPr lang="ja-JP" altLang="ja-JP" sz="1100" baseline="0">
              <a:solidFill>
                <a:schemeClr val="dk1"/>
              </a:solidFill>
              <a:effectLst/>
              <a:latin typeface="+mn-lt"/>
              <a:ea typeface="+mn-ea"/>
              <a:cs typeface="+mn-cs"/>
            </a:rPr>
            <a:t>千円増額となり、経常収支比率は前年比</a:t>
          </a:r>
          <a:r>
            <a:rPr lang="en-US" altLang="ja-JP" sz="1100" baseline="0">
              <a:solidFill>
                <a:schemeClr val="dk1"/>
              </a:solidFill>
              <a:effectLst/>
              <a:latin typeface="+mn-lt"/>
              <a:ea typeface="+mn-ea"/>
              <a:cs typeface="+mn-cs"/>
            </a:rPr>
            <a:t>4.8</a:t>
          </a:r>
          <a:r>
            <a:rPr lang="ja-JP" altLang="ja-JP" sz="1100" baseline="0">
              <a:solidFill>
                <a:schemeClr val="dk1"/>
              </a:solidFill>
              <a:effectLst/>
              <a:latin typeface="+mn-lt"/>
              <a:ea typeface="+mn-ea"/>
              <a:cs typeface="+mn-cs"/>
            </a:rPr>
            <a:t>％の増となった。他の類似団体との比較では、前年よりその差が大きくなり平均より</a:t>
          </a:r>
          <a:r>
            <a:rPr lang="en-US" altLang="ja-JP" sz="1100" baseline="0">
              <a:solidFill>
                <a:schemeClr val="dk1"/>
              </a:solidFill>
              <a:effectLst/>
              <a:latin typeface="+mn-lt"/>
              <a:ea typeface="+mn-ea"/>
              <a:cs typeface="+mn-cs"/>
            </a:rPr>
            <a:t>11.1%</a:t>
          </a:r>
          <a:r>
            <a:rPr lang="ja-JP" altLang="ja-JP" sz="1100" baseline="0">
              <a:solidFill>
                <a:schemeClr val="dk1"/>
              </a:solidFill>
              <a:effectLst/>
              <a:latin typeface="+mn-lt"/>
              <a:ea typeface="+mn-ea"/>
              <a:cs typeface="+mn-cs"/>
            </a:rPr>
            <a:t>上回った状況となった。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143002</xdr:rowOff>
    </xdr:from>
    <xdr:to>
      <xdr:col>82</xdr:col>
      <xdr:colOff>107950</xdr:colOff>
      <xdr:row>20</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34005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19</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31810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94996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053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165862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3053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25908</xdr:rowOff>
    </xdr:from>
    <xdr:to>
      <xdr:col>82</xdr:col>
      <xdr:colOff>158750</xdr:colOff>
      <xdr:row>20</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169435</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4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92202</xdr:rowOff>
    </xdr:from>
    <xdr:to>
      <xdr:col>78</xdr:col>
      <xdr:colOff>120650</xdr:colOff>
      <xdr:row>20</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7129</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4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扶助費総額については大きな増減がないものの、国・都の負担金が</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額となったこともあり、前年度比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71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簡易水道事業特別会計は渇水対策等のため大きく増額となり、国民健康保険特別会計、介護保険（介護サービス事業勘定）特別会計、浄化槽事業特別会計、後期高齢者医療特別会計についても前年比で増額となり、介護保険（保険事業勘定）特別会計が前年比で減額となったものの、総額では増額となった。</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維持補修費については、各事業とも大規模な改修工事はなく総額で減額となっており、その他の経常収支比率は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％の増となった。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149860</xdr:rowOff>
    </xdr:from>
    <xdr:to>
      <xdr:col>82</xdr:col>
      <xdr:colOff>107950</xdr:colOff>
      <xdr:row>55</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796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55</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556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52705</xdr:rowOff>
    </xdr:from>
    <xdr:to>
      <xdr:col>73</xdr:col>
      <xdr:colOff>180975</xdr:colOff>
      <xdr:row>55</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4824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52705</xdr:rowOff>
    </xdr:from>
    <xdr:to>
      <xdr:col>69</xdr:col>
      <xdr:colOff>92075</xdr:colOff>
      <xdr:row>55</xdr:row>
      <xdr:rowOff>75565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4824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99060</xdr:rowOff>
    </xdr:from>
    <xdr:to>
      <xdr:col>78</xdr:col>
      <xdr:colOff>120650</xdr:colOff>
      <xdr:row>56</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39387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9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xdr:rowOff>
    </xdr:from>
    <xdr:to>
      <xdr:col>69</xdr:col>
      <xdr:colOff>142875</xdr:colOff>
      <xdr:row>55</xdr:row>
      <xdr:rowOff>103505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113682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24765</xdr:rowOff>
    </xdr:from>
    <xdr:to>
      <xdr:col>65</xdr:col>
      <xdr:colOff>53975</xdr:colOff>
      <xdr:row>55</xdr:row>
      <xdr:rowOff>126365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136542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定期船おがさわら丸入渠中の代船確保のための補助があり、</a:t>
          </a:r>
          <a:r>
            <a:rPr lang="ja-JP" altLang="ja-JP" sz="1100">
              <a:solidFill>
                <a:schemeClr val="dk1"/>
              </a:solidFill>
              <a:effectLst/>
              <a:latin typeface="+mn-lt"/>
              <a:ea typeface="+mn-ea"/>
              <a:cs typeface="+mn-cs"/>
            </a:rPr>
            <a:t>前年と</a:t>
          </a:r>
          <a:r>
            <a:rPr lang="ja-JP" altLang="en-US" sz="1100">
              <a:solidFill>
                <a:schemeClr val="dk1"/>
              </a:solidFill>
              <a:effectLst/>
              <a:latin typeface="+mn-lt"/>
              <a:ea typeface="+mn-ea"/>
              <a:cs typeface="+mn-cs"/>
            </a:rPr>
            <a:t>の比較で</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額となっている。経常収支比率は、前年と比較し</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増となって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、他の類似団体平均との比較ではその差は</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9425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公債費は、償還が完了する事業もあり減少傾向となる中、</a:t>
          </a:r>
          <a:r>
            <a:rPr lang="ja-JP" altLang="en-US" sz="1050">
              <a:solidFill>
                <a:schemeClr val="dk1"/>
              </a:solidFill>
              <a:effectLst/>
              <a:latin typeface="+mn-lt"/>
              <a:ea typeface="+mn-ea"/>
              <a:cs typeface="+mn-cs"/>
            </a:rPr>
            <a:t>前々</a:t>
          </a:r>
          <a:r>
            <a:rPr lang="ja-JP" altLang="ja-JP" sz="1050">
              <a:solidFill>
                <a:schemeClr val="dk1"/>
              </a:solidFill>
              <a:effectLst/>
              <a:latin typeface="+mn-lt"/>
              <a:ea typeface="+mn-ea"/>
              <a:cs typeface="+mn-cs"/>
            </a:rPr>
            <a:t>年度に繰上償還を行ったことから、前年度比は</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％の減となり、類似団体平均と比べ</a:t>
          </a:r>
          <a:r>
            <a:rPr lang="en-US" altLang="ja-JP" sz="1050">
              <a:solidFill>
                <a:schemeClr val="dk1"/>
              </a:solidFill>
              <a:effectLst/>
              <a:latin typeface="+mn-lt"/>
              <a:ea typeface="+mn-ea"/>
              <a:cs typeface="+mn-cs"/>
            </a:rPr>
            <a:t>5.6%</a:t>
          </a:r>
          <a:r>
            <a:rPr lang="ja-JP" altLang="ja-JP" sz="1050">
              <a:solidFill>
                <a:schemeClr val="dk1"/>
              </a:solidFill>
              <a:effectLst/>
              <a:latin typeface="+mn-lt"/>
              <a:ea typeface="+mn-ea"/>
              <a:cs typeface="+mn-cs"/>
            </a:rPr>
            <a:t>低い状態となった。</a:t>
          </a:r>
          <a:endParaRPr lang="ja-JP" altLang="ja-JP" sz="1200">
            <a:effectLst/>
          </a:endParaRPr>
        </a:p>
        <a:p>
          <a:r>
            <a:rPr lang="ja-JP" altLang="ja-JP" sz="1050">
              <a:solidFill>
                <a:schemeClr val="dk1"/>
              </a:solidFill>
              <a:effectLst/>
              <a:latin typeface="+mn-lt"/>
              <a:ea typeface="+mn-ea"/>
              <a:cs typeface="+mn-cs"/>
            </a:rPr>
            <a:t>　令和</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年度以降も減少見込みではあるが、新たな償還が開始されることで再度上昇する見込</a:t>
          </a:r>
          <a:r>
            <a:rPr lang="ja-JP" altLang="en-US" sz="1050">
              <a:solidFill>
                <a:schemeClr val="dk1"/>
              </a:solidFill>
              <a:effectLst/>
              <a:latin typeface="+mn-lt"/>
              <a:ea typeface="+mn-ea"/>
              <a:cs typeface="+mn-cs"/>
            </a:rPr>
            <a:t>みであり、</a:t>
          </a:r>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年度以降の小笠原諸島振興開発事業では</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児童福祉施設の整備、小中学校建替えなど大規模事業が予定されているため、計画の策定にあたっては慎重に行う必要がある。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60053</xdr:rowOff>
    </xdr:from>
    <xdr:to>
      <xdr:col>24</xdr:col>
      <xdr:colOff>25400</xdr:colOff>
      <xdr:row>75</xdr:row>
      <xdr:rowOff>144962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188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76</xdr:row>
      <xdr:rowOff>133531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03712"/>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133531</xdr:rowOff>
    </xdr:from>
    <xdr:to>
      <xdr:col>15</xdr:col>
      <xdr:colOff>98425</xdr:colOff>
      <xdr:row>77</xdr:row>
      <xdr:rowOff>50256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637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50256</xdr:rowOff>
    </xdr:from>
    <xdr:to>
      <xdr:col>11</xdr:col>
      <xdr:colOff>9525</xdr:colOff>
      <xdr:row>77</xdr:row>
      <xdr:rowOff>105773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519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82731</xdr:rowOff>
    </xdr:from>
    <xdr:to>
      <xdr:col>15</xdr:col>
      <xdr:colOff>149225</xdr:colOff>
      <xdr:row>77</xdr:row>
      <xdr:rowOff>12881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169108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170906</xdr:rowOff>
    </xdr:from>
    <xdr:to>
      <xdr:col>11</xdr:col>
      <xdr:colOff>60325</xdr:colOff>
      <xdr:row>77</xdr:row>
      <xdr:rowOff>101056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85833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54973</xdr:rowOff>
    </xdr:from>
    <xdr:to>
      <xdr:col>6</xdr:col>
      <xdr:colOff>171450</xdr:colOff>
      <xdr:row>77</xdr:row>
      <xdr:rowOff>156573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141350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他の類似団体平均との比較では低い数値</a:t>
          </a:r>
          <a:r>
            <a:rPr lang="ja-JP" altLang="en-US" sz="1100">
              <a:solidFill>
                <a:schemeClr val="dk1"/>
              </a:solidFill>
              <a:effectLst/>
              <a:latin typeface="+mn-lt"/>
              <a:ea typeface="+mn-ea"/>
              <a:cs typeface="+mn-cs"/>
            </a:rPr>
            <a:t>で推移していた</a:t>
          </a:r>
          <a:r>
            <a:rPr lang="ja-JP" altLang="ja-JP" sz="1100">
              <a:solidFill>
                <a:schemeClr val="dk1"/>
              </a:solidFill>
              <a:effectLst/>
              <a:latin typeface="+mn-lt"/>
              <a:ea typeface="+mn-ea"/>
              <a:cs typeface="+mn-cs"/>
            </a:rPr>
            <a:t>が、令和元年度</a:t>
          </a:r>
          <a:r>
            <a:rPr lang="ja-JP" altLang="en-US" sz="1100">
              <a:solidFill>
                <a:schemeClr val="dk1"/>
              </a:solidFill>
              <a:effectLst/>
              <a:latin typeface="+mn-lt"/>
              <a:ea typeface="+mn-ea"/>
              <a:cs typeface="+mn-cs"/>
            </a:rPr>
            <a:t>は、前年比</a:t>
          </a:r>
          <a:r>
            <a:rPr lang="en-US" altLang="ja-JP" sz="1100">
              <a:solidFill>
                <a:schemeClr val="dk1"/>
              </a:solidFill>
              <a:effectLst/>
              <a:latin typeface="+mn-lt"/>
              <a:ea typeface="+mn-ea"/>
              <a:cs typeface="+mn-cs"/>
            </a:rPr>
            <a:t>3.7%</a:t>
          </a:r>
          <a:r>
            <a:rPr lang="ja-JP" altLang="en-US" sz="1100">
              <a:solidFill>
                <a:schemeClr val="dk1"/>
              </a:solidFill>
              <a:effectLst/>
              <a:latin typeface="+mn-lt"/>
              <a:ea typeface="+mn-ea"/>
              <a:cs typeface="+mn-cs"/>
            </a:rPr>
            <a:t>の増となり、他の類似団体平均を</a:t>
          </a:r>
          <a:r>
            <a:rPr lang="en-US" altLang="ja-JP" sz="1100">
              <a:solidFill>
                <a:schemeClr val="dk1"/>
              </a:solidFill>
              <a:effectLst/>
              <a:latin typeface="+mn-lt"/>
              <a:ea typeface="+mn-ea"/>
              <a:cs typeface="+mn-cs"/>
            </a:rPr>
            <a:t>4.5%</a:t>
          </a:r>
          <a:r>
            <a:rPr lang="ja-JP" altLang="en-US" sz="1100">
              <a:solidFill>
                <a:schemeClr val="dk1"/>
              </a:solidFill>
              <a:effectLst/>
              <a:latin typeface="+mn-lt"/>
              <a:ea typeface="+mn-ea"/>
              <a:cs typeface="+mn-cs"/>
            </a:rPr>
            <a:t>上回った。</a:t>
          </a:r>
          <a:endParaRPr lang="ja-JP" altLang="ja-JP" sz="1400">
            <a:effectLst/>
          </a:endParaRPr>
        </a:p>
        <a:p>
          <a:r>
            <a:rPr lang="ja-JP" altLang="ja-JP" sz="1100">
              <a:solidFill>
                <a:schemeClr val="dk1"/>
              </a:solidFill>
              <a:effectLst/>
              <a:latin typeface="+mn-lt"/>
              <a:ea typeface="+mn-ea"/>
              <a:cs typeface="+mn-cs"/>
            </a:rPr>
            <a:t>　経常経費では、人件費が大きくなっており、今後の伸びには注意が必要となる。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21208"/>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56135</xdr:rowOff>
    </xdr:from>
    <xdr:to>
      <xdr:col>78</xdr:col>
      <xdr:colOff>69850</xdr:colOff>
      <xdr:row>77</xdr:row>
      <xdr:rowOff>19558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86335"/>
          <a:ext cx="8890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163576</xdr:rowOff>
    </xdr:from>
    <xdr:to>
      <xdr:col>73</xdr:col>
      <xdr:colOff>180975</xdr:colOff>
      <xdr:row>76</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232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163576</xdr:rowOff>
    </xdr:from>
    <xdr:to>
      <xdr:col>69</xdr:col>
      <xdr:colOff>92075</xdr:colOff>
      <xdr:row>76</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223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5335</xdr:rowOff>
    </xdr:from>
    <xdr:to>
      <xdr:col>74</xdr:col>
      <xdr:colOff>31750</xdr:colOff>
      <xdr:row>76</xdr:row>
      <xdr:rowOff>106935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117111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112776</xdr:rowOff>
    </xdr:from>
    <xdr:to>
      <xdr:col>69</xdr:col>
      <xdr:colOff>142875</xdr:colOff>
      <xdr:row>76</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53103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158496</xdr:rowOff>
    </xdr:from>
    <xdr:to>
      <xdr:col>65</xdr:col>
      <xdr:colOff>53975</xdr:colOff>
      <xdr:row>76</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24534</xdr:rowOff>
    </xdr:from>
    <xdr:to>
      <xdr:col>29</xdr:col>
      <xdr:colOff>127000</xdr:colOff>
      <xdr:row>17</xdr:row>
      <xdr:rowOff>34261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86809"/>
          <a:ext cx="647700" cy="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22725</xdr:rowOff>
    </xdr:from>
    <xdr:to>
      <xdr:col>26</xdr:col>
      <xdr:colOff>50800</xdr:colOff>
      <xdr:row>17</xdr:row>
      <xdr:rowOff>34261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9850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22725</xdr:rowOff>
    </xdr:from>
    <xdr:to>
      <xdr:col>22</xdr:col>
      <xdr:colOff>114300</xdr:colOff>
      <xdr:row>17</xdr:row>
      <xdr:rowOff>33502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85000"/>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33502</xdr:rowOff>
    </xdr:from>
    <xdr:to>
      <xdr:col>18</xdr:col>
      <xdr:colOff>177800</xdr:colOff>
      <xdr:row>17</xdr:row>
      <xdr:rowOff>48800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95777"/>
          <a:ext cx="698500" cy="1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145184</xdr:rowOff>
    </xdr:from>
    <xdr:to>
      <xdr:col>29</xdr:col>
      <xdr:colOff>177800</xdr:colOff>
      <xdr:row>17</xdr:row>
      <xdr:rowOff>75334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3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161711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8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154911</xdr:rowOff>
    </xdr:from>
    <xdr:to>
      <xdr:col>26</xdr:col>
      <xdr:colOff>101600</xdr:colOff>
      <xdr:row>17</xdr:row>
      <xdr:rowOff>85061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95238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1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143375</xdr:rowOff>
    </xdr:from>
    <xdr:to>
      <xdr:col>22</xdr:col>
      <xdr:colOff>165100</xdr:colOff>
      <xdr:row>17</xdr:row>
      <xdr:rowOff>73525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83702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154152</xdr:rowOff>
    </xdr:from>
    <xdr:to>
      <xdr:col>19</xdr:col>
      <xdr:colOff>38100</xdr:colOff>
      <xdr:row>17</xdr:row>
      <xdr:rowOff>84302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94479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169450</xdr:rowOff>
    </xdr:from>
    <xdr:to>
      <xdr:col>15</xdr:col>
      <xdr:colOff>101600</xdr:colOff>
      <xdr:row>17</xdr:row>
      <xdr:rowOff>99600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109777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2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7631</xdr:rowOff>
    </xdr:from>
    <xdr:to>
      <xdr:col>29</xdr:col>
      <xdr:colOff>127000</xdr:colOff>
      <xdr:row>37</xdr:row>
      <xdr:rowOff>51894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32331"/>
          <a:ext cx="647700" cy="4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101946</xdr:rowOff>
    </xdr:from>
    <xdr:to>
      <xdr:col>26</xdr:col>
      <xdr:colOff>50800</xdr:colOff>
      <xdr:row>37</xdr:row>
      <xdr:rowOff>7631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55196"/>
          <a:ext cx="698500" cy="7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77057</xdr:rowOff>
    </xdr:from>
    <xdr:to>
      <xdr:col>22</xdr:col>
      <xdr:colOff>114300</xdr:colOff>
      <xdr:row>36</xdr:row>
      <xdr:rowOff>101946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30307"/>
          <a:ext cx="698500" cy="2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56277</xdr:rowOff>
    </xdr:from>
    <xdr:to>
      <xdr:col>18</xdr:col>
      <xdr:colOff>177800</xdr:colOff>
      <xdr:row>36</xdr:row>
      <xdr:rowOff>77057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09527"/>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1094</xdr:rowOff>
    </xdr:from>
    <xdr:to>
      <xdr:col>29</xdr:col>
      <xdr:colOff>177800</xdr:colOff>
      <xdr:row>37</xdr:row>
      <xdr:rowOff>102694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144621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128281</xdr:rowOff>
    </xdr:from>
    <xdr:to>
      <xdr:col>26</xdr:col>
      <xdr:colOff>101600</xdr:colOff>
      <xdr:row>37</xdr:row>
      <xdr:rowOff>58431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43208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51146</xdr:rowOff>
    </xdr:from>
    <xdr:to>
      <xdr:col>22</xdr:col>
      <xdr:colOff>165100</xdr:colOff>
      <xdr:row>36</xdr:row>
      <xdr:rowOff>152746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0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162923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7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26257</xdr:rowOff>
    </xdr:from>
    <xdr:to>
      <xdr:col>19</xdr:col>
      <xdr:colOff>38100</xdr:colOff>
      <xdr:row>36</xdr:row>
      <xdr:rowOff>127857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7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138034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5477</xdr:rowOff>
    </xdr:from>
    <xdr:to>
      <xdr:col>15</xdr:col>
      <xdr:colOff>101600</xdr:colOff>
      <xdr:row>36</xdr:row>
      <xdr:rowOff>107077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5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117254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2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6852</xdr:rowOff>
    </xdr:from>
    <xdr:to>
      <xdr:col>24</xdr:col>
      <xdr:colOff>63500</xdr:colOff>
      <xdr:row>36</xdr:row>
      <xdr:rowOff>7195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79052"/>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171126</xdr:rowOff>
    </xdr:from>
    <xdr:to>
      <xdr:col>19</xdr:col>
      <xdr:colOff>177800</xdr:colOff>
      <xdr:row>36</xdr:row>
      <xdr:rowOff>7195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171876"/>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157181</xdr:rowOff>
    </xdr:from>
    <xdr:to>
      <xdr:col>15</xdr:col>
      <xdr:colOff>50800</xdr:colOff>
      <xdr:row>35</xdr:row>
      <xdr:rowOff>171126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15793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157181</xdr:rowOff>
    </xdr:from>
    <xdr:to>
      <xdr:col>10</xdr:col>
      <xdr:colOff>114300</xdr:colOff>
      <xdr:row>35</xdr:row>
      <xdr:rowOff>159255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57931"/>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127502</xdr:rowOff>
    </xdr:from>
    <xdr:to>
      <xdr:col>24</xdr:col>
      <xdr:colOff>114300</xdr:colOff>
      <xdr:row>36</xdr:row>
      <xdr:rowOff>57652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150379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127845</xdr:rowOff>
    </xdr:from>
    <xdr:to>
      <xdr:col>20</xdr:col>
      <xdr:colOff>38100</xdr:colOff>
      <xdr:row>36</xdr:row>
      <xdr:rowOff>57995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74522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0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120326</xdr:rowOff>
    </xdr:from>
    <xdr:to>
      <xdr:col>15</xdr:col>
      <xdr:colOff>101600</xdr:colOff>
      <xdr:row>36</xdr:row>
      <xdr:rowOff>50476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67003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106381</xdr:rowOff>
    </xdr:from>
    <xdr:to>
      <xdr:col>10</xdr:col>
      <xdr:colOff>165100</xdr:colOff>
      <xdr:row>36</xdr:row>
      <xdr:rowOff>36531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53058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88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108455</xdr:rowOff>
    </xdr:from>
    <xdr:to>
      <xdr:col>6</xdr:col>
      <xdr:colOff>38100</xdr:colOff>
      <xdr:row>36</xdr:row>
      <xdr:rowOff>38605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55132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88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5290</xdr:rowOff>
    </xdr:from>
    <xdr:to>
      <xdr:col>24</xdr:col>
      <xdr:colOff>63500</xdr:colOff>
      <xdr:row>57</xdr:row>
      <xdr:rowOff>15482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7940"/>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15482</xdr:rowOff>
    </xdr:from>
    <xdr:to>
      <xdr:col>19</xdr:col>
      <xdr:colOff>177800</xdr:colOff>
      <xdr:row>57</xdr:row>
      <xdr:rowOff>15538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8132"/>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8680</xdr:rowOff>
    </xdr:from>
    <xdr:to>
      <xdr:col>15</xdr:col>
      <xdr:colOff>50800</xdr:colOff>
      <xdr:row>57</xdr:row>
      <xdr:rowOff>15538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813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171376</xdr:rowOff>
    </xdr:from>
    <xdr:to>
      <xdr:col>10</xdr:col>
      <xdr:colOff>114300</xdr:colOff>
      <xdr:row>57</xdr:row>
      <xdr:rowOff>8680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72576"/>
          <a:ext cx="8890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125940</xdr:rowOff>
    </xdr:from>
    <xdr:to>
      <xdr:col>24</xdr:col>
      <xdr:colOff>114300</xdr:colOff>
      <xdr:row>57</xdr:row>
      <xdr:rowOff>56090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148817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136132</xdr:rowOff>
    </xdr:from>
    <xdr:to>
      <xdr:col>20</xdr:col>
      <xdr:colOff>38100</xdr:colOff>
      <xdr:row>57</xdr:row>
      <xdr:rowOff>66282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82809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136188</xdr:rowOff>
    </xdr:from>
    <xdr:to>
      <xdr:col>15</xdr:col>
      <xdr:colOff>101600</xdr:colOff>
      <xdr:row>57</xdr:row>
      <xdr:rowOff>66338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82865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129330</xdr:rowOff>
    </xdr:from>
    <xdr:to>
      <xdr:col>10</xdr:col>
      <xdr:colOff>165100</xdr:colOff>
      <xdr:row>57</xdr:row>
      <xdr:rowOff>59480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76007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120576</xdr:rowOff>
    </xdr:from>
    <xdr:to>
      <xdr:col>6</xdr:col>
      <xdr:colOff>38100</xdr:colOff>
      <xdr:row>57</xdr:row>
      <xdr:rowOff>50726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67253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9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67092</xdr:rowOff>
    </xdr:from>
    <xdr:to>
      <xdr:col>24</xdr:col>
      <xdr:colOff>63500</xdr:colOff>
      <xdr:row>78</xdr:row>
      <xdr:rowOff>67308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0192"/>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41114</xdr:rowOff>
    </xdr:from>
    <xdr:to>
      <xdr:col>19</xdr:col>
      <xdr:colOff>177800</xdr:colOff>
      <xdr:row>78</xdr:row>
      <xdr:rowOff>67308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4214"/>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41114</xdr:rowOff>
    </xdr:from>
    <xdr:to>
      <xdr:col>15</xdr:col>
      <xdr:colOff>50800</xdr:colOff>
      <xdr:row>78</xdr:row>
      <xdr:rowOff>82559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4214"/>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48892</xdr:rowOff>
    </xdr:from>
    <xdr:to>
      <xdr:col>10</xdr:col>
      <xdr:colOff>114300</xdr:colOff>
      <xdr:row>78</xdr:row>
      <xdr:rowOff>82559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1992"/>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16292</xdr:rowOff>
    </xdr:from>
    <xdr:to>
      <xdr:col>24</xdr:col>
      <xdr:colOff>114300</xdr:colOff>
      <xdr:row>78</xdr:row>
      <xdr:rowOff>117892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16508</xdr:rowOff>
    </xdr:from>
    <xdr:to>
      <xdr:col>20</xdr:col>
      <xdr:colOff>38100</xdr:colOff>
      <xdr:row>78</xdr:row>
      <xdr:rowOff>118108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109235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161764</xdr:rowOff>
    </xdr:from>
    <xdr:to>
      <xdr:col>15</xdr:col>
      <xdr:colOff>101600</xdr:colOff>
      <xdr:row>78</xdr:row>
      <xdr:rowOff>91914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83041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31759</xdr:rowOff>
    </xdr:from>
    <xdr:to>
      <xdr:col>10</xdr:col>
      <xdr:colOff>165100</xdr:colOff>
      <xdr:row>78</xdr:row>
      <xdr:rowOff>133359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124486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169542</xdr:rowOff>
    </xdr:from>
    <xdr:to>
      <xdr:col>6</xdr:col>
      <xdr:colOff>38100</xdr:colOff>
      <xdr:row>78</xdr:row>
      <xdr:rowOff>99692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116219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105790</xdr:rowOff>
    </xdr:from>
    <xdr:to>
      <xdr:col>24</xdr:col>
      <xdr:colOff>63500</xdr:colOff>
      <xdr:row>97</xdr:row>
      <xdr:rowOff>146231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36440"/>
          <a:ext cx="838200" cy="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99478</xdr:rowOff>
    </xdr:from>
    <xdr:to>
      <xdr:col>19</xdr:col>
      <xdr:colOff>177800</xdr:colOff>
      <xdr:row>97</xdr:row>
      <xdr:rowOff>146231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30128"/>
          <a:ext cx="8890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74430</xdr:rowOff>
    </xdr:from>
    <xdr:to>
      <xdr:col>15</xdr:col>
      <xdr:colOff>50800</xdr:colOff>
      <xdr:row>97</xdr:row>
      <xdr:rowOff>99478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05080"/>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55618</xdr:rowOff>
    </xdr:from>
    <xdr:to>
      <xdr:col>10</xdr:col>
      <xdr:colOff>114300</xdr:colOff>
      <xdr:row>97</xdr:row>
      <xdr:rowOff>74430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86268"/>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54990</xdr:rowOff>
    </xdr:from>
    <xdr:to>
      <xdr:col>24</xdr:col>
      <xdr:colOff>114300</xdr:colOff>
      <xdr:row>97</xdr:row>
      <xdr:rowOff>156590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33417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6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95431</xdr:rowOff>
    </xdr:from>
    <xdr:to>
      <xdr:col>20</xdr:col>
      <xdr:colOff>38100</xdr:colOff>
      <xdr:row>98</xdr:row>
      <xdr:rowOff>25581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48678</xdr:rowOff>
    </xdr:from>
    <xdr:to>
      <xdr:col>15</xdr:col>
      <xdr:colOff>101600</xdr:colOff>
      <xdr:row>97</xdr:row>
      <xdr:rowOff>150278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141405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23630</xdr:rowOff>
    </xdr:from>
    <xdr:to>
      <xdr:col>10</xdr:col>
      <xdr:colOff>165100</xdr:colOff>
      <xdr:row>97</xdr:row>
      <xdr:rowOff>125230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116357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4818</xdr:rowOff>
    </xdr:from>
    <xdr:to>
      <xdr:col>6</xdr:col>
      <xdr:colOff>38100</xdr:colOff>
      <xdr:row>97</xdr:row>
      <xdr:rowOff>106418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123435</xdr:rowOff>
    </xdr:from>
    <xdr:to>
      <xdr:col>55</xdr:col>
      <xdr:colOff>0</xdr:colOff>
      <xdr:row>37</xdr:row>
      <xdr:rowOff>129769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67085"/>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123435</xdr:rowOff>
    </xdr:from>
    <xdr:to>
      <xdr:col>50</xdr:col>
      <xdr:colOff>114300</xdr:colOff>
      <xdr:row>38</xdr:row>
      <xdr:rowOff>16666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67085"/>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16666</xdr:rowOff>
    </xdr:from>
    <xdr:to>
      <xdr:col>45</xdr:col>
      <xdr:colOff>177800</xdr:colOff>
      <xdr:row>38</xdr:row>
      <xdr:rowOff>51346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1766"/>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80096</xdr:rowOff>
    </xdr:from>
    <xdr:to>
      <xdr:col>41</xdr:col>
      <xdr:colOff>50800</xdr:colOff>
      <xdr:row>38</xdr:row>
      <xdr:rowOff>51346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23746"/>
          <a:ext cx="889000" cy="1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78969</xdr:rowOff>
    </xdr:from>
    <xdr:to>
      <xdr:col>55</xdr:col>
      <xdr:colOff>50800</xdr:colOff>
      <xdr:row>38</xdr:row>
      <xdr:rowOff>9119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72635</xdr:rowOff>
    </xdr:from>
    <xdr:to>
      <xdr:col>50</xdr:col>
      <xdr:colOff>165100</xdr:colOff>
      <xdr:row>38</xdr:row>
      <xdr:rowOff>2785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165362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137316</xdr:rowOff>
    </xdr:from>
    <xdr:to>
      <xdr:col>46</xdr:col>
      <xdr:colOff>38100</xdr:colOff>
      <xdr:row>38</xdr:row>
      <xdr:rowOff>67466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58593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546</xdr:rowOff>
    </xdr:from>
    <xdr:to>
      <xdr:col>41</xdr:col>
      <xdr:colOff>101600</xdr:colOff>
      <xdr:row>38</xdr:row>
      <xdr:rowOff>102146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93273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29296</xdr:rowOff>
    </xdr:from>
    <xdr:to>
      <xdr:col>36</xdr:col>
      <xdr:colOff>165100</xdr:colOff>
      <xdr:row>37</xdr:row>
      <xdr:rowOff>130896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122023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6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9533</xdr:rowOff>
    </xdr:from>
    <xdr:to>
      <xdr:col>55</xdr:col>
      <xdr:colOff>0</xdr:colOff>
      <xdr:row>58</xdr:row>
      <xdr:rowOff>10586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53633"/>
          <a:ext cx="8382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169251</xdr:rowOff>
    </xdr:from>
    <xdr:to>
      <xdr:col>50</xdr:col>
      <xdr:colOff>114300</xdr:colOff>
      <xdr:row>58</xdr:row>
      <xdr:rowOff>9533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41901"/>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169251</xdr:rowOff>
    </xdr:from>
    <xdr:to>
      <xdr:col>45</xdr:col>
      <xdr:colOff>177800</xdr:colOff>
      <xdr:row>58</xdr:row>
      <xdr:rowOff>52165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41901"/>
          <a:ext cx="889000" cy="5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41737</xdr:rowOff>
    </xdr:from>
    <xdr:to>
      <xdr:col>41</xdr:col>
      <xdr:colOff>50800</xdr:colOff>
      <xdr:row>58</xdr:row>
      <xdr:rowOff>52165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85837"/>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131236</xdr:rowOff>
    </xdr:from>
    <xdr:to>
      <xdr:col>55</xdr:col>
      <xdr:colOff>50800</xdr:colOff>
      <xdr:row>58</xdr:row>
      <xdr:rowOff>61386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130183</xdr:rowOff>
    </xdr:from>
    <xdr:to>
      <xdr:col>50</xdr:col>
      <xdr:colOff>165100</xdr:colOff>
      <xdr:row>58</xdr:row>
      <xdr:rowOff>60333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51460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9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118451</xdr:rowOff>
    </xdr:from>
    <xdr:to>
      <xdr:col>46</xdr:col>
      <xdr:colOff>38100</xdr:colOff>
      <xdr:row>58</xdr:row>
      <xdr:rowOff>48601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39728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8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1365</xdr:rowOff>
    </xdr:from>
    <xdr:to>
      <xdr:col>41</xdr:col>
      <xdr:colOff>101600</xdr:colOff>
      <xdr:row>58</xdr:row>
      <xdr:rowOff>102965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94092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3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162387</xdr:rowOff>
    </xdr:from>
    <xdr:to>
      <xdr:col>36</xdr:col>
      <xdr:colOff>165100</xdr:colOff>
      <xdr:row>58</xdr:row>
      <xdr:rowOff>92537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83664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2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21444</xdr:rowOff>
    </xdr:from>
    <xdr:to>
      <xdr:col>55</xdr:col>
      <xdr:colOff>0</xdr:colOff>
      <xdr:row>79</xdr:row>
      <xdr:rowOff>38010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5994"/>
          <a:ext cx="8382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21444</xdr:rowOff>
    </xdr:from>
    <xdr:to>
      <xdr:col>50</xdr:col>
      <xdr:colOff>114300</xdr:colOff>
      <xdr:row>79</xdr:row>
      <xdr:rowOff>35012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65994"/>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35012</xdr:rowOff>
    </xdr:from>
    <xdr:to>
      <xdr:col>45</xdr:col>
      <xdr:colOff>177800</xdr:colOff>
      <xdr:row>79</xdr:row>
      <xdr:rowOff>40106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9562"/>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40106</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46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158660</xdr:rowOff>
    </xdr:from>
    <xdr:to>
      <xdr:col>55</xdr:col>
      <xdr:colOff>50800</xdr:colOff>
      <xdr:row>79</xdr:row>
      <xdr:rowOff>88810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73587</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142094</xdr:rowOff>
    </xdr:from>
    <xdr:to>
      <xdr:col>50</xdr:col>
      <xdr:colOff>165100</xdr:colOff>
      <xdr:row>79</xdr:row>
      <xdr:rowOff>72244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63371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155662</xdr:rowOff>
    </xdr:from>
    <xdr:to>
      <xdr:col>46</xdr:col>
      <xdr:colOff>38100</xdr:colOff>
      <xdr:row>79</xdr:row>
      <xdr:rowOff>85812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76939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160756</xdr:rowOff>
    </xdr:from>
    <xdr:to>
      <xdr:col>41</xdr:col>
      <xdr:colOff>101600</xdr:colOff>
      <xdr:row>79</xdr:row>
      <xdr:rowOff>90906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82033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20382</xdr:rowOff>
    </xdr:from>
    <xdr:to>
      <xdr:col>55</xdr:col>
      <xdr:colOff>0</xdr:colOff>
      <xdr:row>98</xdr:row>
      <xdr:rowOff>26524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22482"/>
          <a:ext cx="8382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4800</xdr:rowOff>
    </xdr:from>
    <xdr:to>
      <xdr:col>50</xdr:col>
      <xdr:colOff>114300</xdr:colOff>
      <xdr:row>98</xdr:row>
      <xdr:rowOff>26524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06900"/>
          <a:ext cx="889000" cy="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4800</xdr:rowOff>
    </xdr:from>
    <xdr:to>
      <xdr:col>45</xdr:col>
      <xdr:colOff>177800</xdr:colOff>
      <xdr:row>98</xdr:row>
      <xdr:rowOff>56564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06900"/>
          <a:ext cx="889000" cy="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42996</xdr:rowOff>
    </xdr:from>
    <xdr:to>
      <xdr:col>41</xdr:col>
      <xdr:colOff>50800</xdr:colOff>
      <xdr:row>98</xdr:row>
      <xdr:rowOff>56564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5096"/>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141032</xdr:rowOff>
    </xdr:from>
    <xdr:to>
      <xdr:col>55</xdr:col>
      <xdr:colOff>50800</xdr:colOff>
      <xdr:row>98</xdr:row>
      <xdr:rowOff>71182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100409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147174</xdr:rowOff>
    </xdr:from>
    <xdr:to>
      <xdr:col>50</xdr:col>
      <xdr:colOff>165100</xdr:colOff>
      <xdr:row>98</xdr:row>
      <xdr:rowOff>77324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93851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125450</xdr:rowOff>
    </xdr:from>
    <xdr:to>
      <xdr:col>46</xdr:col>
      <xdr:colOff>38100</xdr:colOff>
      <xdr:row>98</xdr:row>
      <xdr:rowOff>55600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72127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3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5764</xdr:rowOff>
    </xdr:from>
    <xdr:to>
      <xdr:col>41</xdr:col>
      <xdr:colOff>101600</xdr:colOff>
      <xdr:row>98</xdr:row>
      <xdr:rowOff>107364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123891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8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163646</xdr:rowOff>
    </xdr:from>
    <xdr:to>
      <xdr:col>36</xdr:col>
      <xdr:colOff>165100</xdr:colOff>
      <xdr:row>98</xdr:row>
      <xdr:rowOff>93796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110323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69317</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84417"/>
          <a:ext cx="8382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132593</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4769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132593</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4769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18517</xdr:rowOff>
    </xdr:from>
    <xdr:to>
      <xdr:col>85</xdr:col>
      <xdr:colOff>177800</xdr:colOff>
      <xdr:row>38</xdr:row>
      <xdr:rowOff>120117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149343</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81793</xdr:rowOff>
    </xdr:from>
    <xdr:to>
      <xdr:col>76</xdr:col>
      <xdr:colOff>165100</xdr:colOff>
      <xdr:row>39</xdr:row>
      <xdr:rowOff>11943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8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139492</xdr:rowOff>
    </xdr:from>
    <xdr:to>
      <xdr:col>85</xdr:col>
      <xdr:colOff>127000</xdr:colOff>
      <xdr:row>78</xdr:row>
      <xdr:rowOff>4953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41142"/>
          <a:ext cx="8382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9068</xdr:rowOff>
    </xdr:from>
    <xdr:to>
      <xdr:col>81</xdr:col>
      <xdr:colOff>50800</xdr:colOff>
      <xdr:row>77</xdr:row>
      <xdr:rowOff>139492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039268"/>
          <a:ext cx="889000" cy="3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9068</xdr:rowOff>
    </xdr:from>
    <xdr:to>
      <xdr:col>76</xdr:col>
      <xdr:colOff>114300</xdr:colOff>
      <xdr:row>77</xdr:row>
      <xdr:rowOff>10863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39268"/>
          <a:ext cx="889000" cy="17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160217</xdr:rowOff>
    </xdr:from>
    <xdr:to>
      <xdr:col>71</xdr:col>
      <xdr:colOff>177800</xdr:colOff>
      <xdr:row>77</xdr:row>
      <xdr:rowOff>10863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90417"/>
          <a:ext cx="8890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125603</xdr:rowOff>
    </xdr:from>
    <xdr:to>
      <xdr:col>85</xdr:col>
      <xdr:colOff>177800</xdr:colOff>
      <xdr:row>78</xdr:row>
      <xdr:rowOff>55753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104030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88692</xdr:rowOff>
    </xdr:from>
    <xdr:to>
      <xdr:col>81</xdr:col>
      <xdr:colOff>101600</xdr:colOff>
      <xdr:row>78</xdr:row>
      <xdr:rowOff>18842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9969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3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129718</xdr:rowOff>
    </xdr:from>
    <xdr:to>
      <xdr:col>76</xdr:col>
      <xdr:colOff>165100</xdr:colOff>
      <xdr:row>76</xdr:row>
      <xdr:rowOff>59869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76395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7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131513</xdr:rowOff>
    </xdr:from>
    <xdr:to>
      <xdr:col>72</xdr:col>
      <xdr:colOff>38100</xdr:colOff>
      <xdr:row>77</xdr:row>
      <xdr:rowOff>61663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78190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109417</xdr:rowOff>
    </xdr:from>
    <xdr:to>
      <xdr:col>67</xdr:col>
      <xdr:colOff>101600</xdr:colOff>
      <xdr:row>77</xdr:row>
      <xdr:rowOff>39567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56094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34339</xdr:rowOff>
    </xdr:from>
    <xdr:to>
      <xdr:col>85</xdr:col>
      <xdr:colOff>127000</xdr:colOff>
      <xdr:row>98</xdr:row>
      <xdr:rowOff>68935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36439"/>
          <a:ext cx="8382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35917</xdr:rowOff>
    </xdr:from>
    <xdr:to>
      <xdr:col>81</xdr:col>
      <xdr:colOff>50800</xdr:colOff>
      <xdr:row>98</xdr:row>
      <xdr:rowOff>68935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38017"/>
          <a:ext cx="8890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167295</xdr:rowOff>
    </xdr:from>
    <xdr:to>
      <xdr:col>76</xdr:col>
      <xdr:colOff>114300</xdr:colOff>
      <xdr:row>98</xdr:row>
      <xdr:rowOff>35917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97945"/>
          <a:ext cx="889000" cy="4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167295</xdr:rowOff>
    </xdr:from>
    <xdr:to>
      <xdr:col>71</xdr:col>
      <xdr:colOff>177800</xdr:colOff>
      <xdr:row>98</xdr:row>
      <xdr:rowOff>60130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97945"/>
          <a:ext cx="889000" cy="6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154989</xdr:rowOff>
    </xdr:from>
    <xdr:to>
      <xdr:col>85</xdr:col>
      <xdr:colOff>177800</xdr:colOff>
      <xdr:row>98</xdr:row>
      <xdr:rowOff>85139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114366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7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18135</xdr:rowOff>
    </xdr:from>
    <xdr:to>
      <xdr:col>81</xdr:col>
      <xdr:colOff>101600</xdr:colOff>
      <xdr:row>98</xdr:row>
      <xdr:rowOff>119735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110862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156567</xdr:rowOff>
    </xdr:from>
    <xdr:to>
      <xdr:col>76</xdr:col>
      <xdr:colOff>165100</xdr:colOff>
      <xdr:row>98</xdr:row>
      <xdr:rowOff>86717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103244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6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116495</xdr:rowOff>
    </xdr:from>
    <xdr:to>
      <xdr:col>72</xdr:col>
      <xdr:colOff>38100</xdr:colOff>
      <xdr:row>98</xdr:row>
      <xdr:rowOff>46645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63172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2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9330</xdr:rowOff>
    </xdr:from>
    <xdr:to>
      <xdr:col>67</xdr:col>
      <xdr:colOff>101600</xdr:colOff>
      <xdr:row>98</xdr:row>
      <xdr:rowOff>110930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102057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103124</xdr:rowOff>
    </xdr:from>
    <xdr:to>
      <xdr:col>116</xdr:col>
      <xdr:colOff>63500</xdr:colOff>
      <xdr:row>58</xdr:row>
      <xdr:rowOff>108405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47224"/>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83876</xdr:rowOff>
    </xdr:from>
    <xdr:to>
      <xdr:col>111</xdr:col>
      <xdr:colOff>177800</xdr:colOff>
      <xdr:row>58</xdr:row>
      <xdr:rowOff>103124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27976"/>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65679</xdr:rowOff>
    </xdr:from>
    <xdr:to>
      <xdr:col>107</xdr:col>
      <xdr:colOff>50800</xdr:colOff>
      <xdr:row>58</xdr:row>
      <xdr:rowOff>83876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0977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65679</xdr:rowOff>
    </xdr:from>
    <xdr:to>
      <xdr:col>102</xdr:col>
      <xdr:colOff>114300</xdr:colOff>
      <xdr:row>58</xdr:row>
      <xdr:rowOff>78732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09779"/>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57605</xdr:rowOff>
    </xdr:from>
    <xdr:to>
      <xdr:col>116</xdr:col>
      <xdr:colOff>114300</xdr:colOff>
      <xdr:row>58</xdr:row>
      <xdr:rowOff>159205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143982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52324</xdr:rowOff>
    </xdr:from>
    <xdr:to>
      <xdr:col>112</xdr:col>
      <xdr:colOff>38100</xdr:colOff>
      <xdr:row>58</xdr:row>
      <xdr:rowOff>153924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33076</xdr:rowOff>
    </xdr:from>
    <xdr:to>
      <xdr:col>107</xdr:col>
      <xdr:colOff>101600</xdr:colOff>
      <xdr:row>58</xdr:row>
      <xdr:rowOff>134676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125803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6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14879</xdr:rowOff>
    </xdr:from>
    <xdr:to>
      <xdr:col>102</xdr:col>
      <xdr:colOff>165100</xdr:colOff>
      <xdr:row>58</xdr:row>
      <xdr:rowOff>116479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107606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5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27932</xdr:rowOff>
    </xdr:from>
    <xdr:to>
      <xdr:col>98</xdr:col>
      <xdr:colOff>38100</xdr:colOff>
      <xdr:row>58</xdr:row>
      <xdr:rowOff>129532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120659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6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52913</xdr:rowOff>
    </xdr:from>
    <xdr:to>
      <xdr:col>116</xdr:col>
      <xdr:colOff>63500</xdr:colOff>
      <xdr:row>76</xdr:row>
      <xdr:rowOff>65500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083113"/>
          <a:ext cx="8382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52913</xdr:rowOff>
    </xdr:from>
    <xdr:to>
      <xdr:col>111</xdr:col>
      <xdr:colOff>177800</xdr:colOff>
      <xdr:row>76</xdr:row>
      <xdr:rowOff>145497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083113"/>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145497</xdr:rowOff>
    </xdr:from>
    <xdr:to>
      <xdr:col>107</xdr:col>
      <xdr:colOff>50800</xdr:colOff>
      <xdr:row>76</xdr:row>
      <xdr:rowOff>158438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75697"/>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158438</xdr:rowOff>
    </xdr:from>
    <xdr:to>
      <xdr:col>102</xdr:col>
      <xdr:colOff>114300</xdr:colOff>
      <xdr:row>77</xdr:row>
      <xdr:rowOff>67943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88638"/>
          <a:ext cx="889000" cy="8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14700</xdr:rowOff>
    </xdr:from>
    <xdr:to>
      <xdr:col>116</xdr:col>
      <xdr:colOff>114300</xdr:colOff>
      <xdr:row>76</xdr:row>
      <xdr:rowOff>116300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37577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8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2113</xdr:rowOff>
    </xdr:from>
    <xdr:to>
      <xdr:col>112</xdr:col>
      <xdr:colOff>38100</xdr:colOff>
      <xdr:row>76</xdr:row>
      <xdr:rowOff>103713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120241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8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94697</xdr:rowOff>
    </xdr:from>
    <xdr:to>
      <xdr:col>107</xdr:col>
      <xdr:colOff>101600</xdr:colOff>
      <xdr:row>77</xdr:row>
      <xdr:rowOff>24847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41374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107638</xdr:rowOff>
    </xdr:from>
    <xdr:to>
      <xdr:col>102</xdr:col>
      <xdr:colOff>165100</xdr:colOff>
      <xdr:row>77</xdr:row>
      <xdr:rowOff>37788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54315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1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17143</xdr:rowOff>
    </xdr:from>
    <xdr:to>
      <xdr:col>98</xdr:col>
      <xdr:colOff>38100</xdr:colOff>
      <xdr:row>77</xdr:row>
      <xdr:rowOff>118743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109870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1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1,762,948</a:t>
          </a:r>
          <a:r>
            <a:rPr kumimoji="1" lang="ja-JP" altLang="en-US" sz="1100">
              <a:solidFill>
                <a:schemeClr val="dk1"/>
              </a:solidFill>
              <a:effectLst/>
              <a:latin typeface="+mn-lt"/>
              <a:ea typeface="+mn-ea"/>
              <a:cs typeface="+mn-cs"/>
            </a:rPr>
            <a:t>円（前年</a:t>
          </a:r>
          <a:r>
            <a:rPr kumimoji="1" lang="en-US" altLang="ja-JP" sz="1100">
              <a:solidFill>
                <a:schemeClr val="dk1"/>
              </a:solidFill>
              <a:effectLst/>
              <a:latin typeface="+mn-lt"/>
              <a:ea typeface="+mn-ea"/>
              <a:cs typeface="+mn-cs"/>
            </a:rPr>
            <a:t>1,706,065</a:t>
          </a:r>
          <a:r>
            <a:rPr kumimoji="1" lang="ja-JP" altLang="ja-JP" sz="1100">
              <a:solidFill>
                <a:schemeClr val="dk1"/>
              </a:solidFill>
              <a:effectLst/>
              <a:latin typeface="+mn-lt"/>
              <a:ea typeface="+mn-ea"/>
              <a:cs typeface="+mn-cs"/>
            </a:rPr>
            <a:t>円）となった。主な構成項目である人件費は、住民一人当たり</a:t>
          </a:r>
          <a:r>
            <a:rPr kumimoji="1" lang="en-US" altLang="ja-JP" sz="1100">
              <a:solidFill>
                <a:schemeClr val="dk1"/>
              </a:solidFill>
              <a:effectLst/>
              <a:latin typeface="+mn-lt"/>
              <a:ea typeface="+mn-ea"/>
              <a:cs typeface="+mn-cs"/>
            </a:rPr>
            <a:t>371,359</a:t>
          </a:r>
          <a:r>
            <a:rPr kumimoji="1" lang="ja-JP" altLang="ja-JP" sz="1100">
              <a:solidFill>
                <a:schemeClr val="dk1"/>
              </a:solidFill>
              <a:effectLst/>
              <a:latin typeface="+mn-lt"/>
              <a:ea typeface="+mn-ea"/>
              <a:cs typeface="+mn-cs"/>
            </a:rPr>
            <a:t>円と前年比</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年度からの増加傾向は落ち着いてはいるが、類似団体との比較では、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倍近い高い水準となっている。複合施設を開設した平成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年度に定数増としたことが、増額の要因となっている。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501,391</a:t>
          </a:r>
          <a:r>
            <a:rPr kumimoji="1" lang="ja-JP" altLang="ja-JP" sz="1100">
              <a:solidFill>
                <a:schemeClr val="dk1"/>
              </a:solidFill>
              <a:effectLst/>
              <a:latin typeface="+mn-lt"/>
              <a:ea typeface="+mn-ea"/>
              <a:cs typeface="+mn-cs"/>
            </a:rPr>
            <a:t>円となっており、類似団体と比較して高い水準となっている。公債費は、前年との比較では</a:t>
          </a:r>
          <a:r>
            <a:rPr kumimoji="1" lang="en-US" altLang="ja-JP" sz="1100">
              <a:solidFill>
                <a:schemeClr val="dk1"/>
              </a:solidFill>
              <a:effectLst/>
              <a:latin typeface="+mn-lt"/>
              <a:ea typeface="+mn-ea"/>
              <a:cs typeface="+mn-cs"/>
            </a:rPr>
            <a:t>19,376</a:t>
          </a:r>
          <a:r>
            <a:rPr kumimoji="1" lang="ja-JP" altLang="ja-JP" sz="1100">
              <a:solidFill>
                <a:schemeClr val="dk1"/>
              </a:solidFill>
              <a:effectLst/>
              <a:latin typeface="+mn-lt"/>
              <a:ea typeface="+mn-ea"/>
              <a:cs typeface="+mn-cs"/>
            </a:rPr>
            <a:t>の減となり住民一人当たり</a:t>
          </a:r>
          <a:r>
            <a:rPr kumimoji="1" lang="en-US" altLang="ja-JP" sz="1100">
              <a:solidFill>
                <a:schemeClr val="dk1"/>
              </a:solidFill>
              <a:effectLst/>
              <a:latin typeface="+mn-lt"/>
              <a:ea typeface="+mn-ea"/>
              <a:cs typeface="+mn-cs"/>
            </a:rPr>
            <a:t>110,733</a:t>
          </a:r>
          <a:r>
            <a:rPr kumimoji="1" lang="ja-JP" altLang="ja-JP" sz="1100">
              <a:solidFill>
                <a:schemeClr val="dk1"/>
              </a:solidFill>
              <a:effectLst/>
              <a:latin typeface="+mn-lt"/>
              <a:ea typeface="+mn-ea"/>
              <a:cs typeface="+mn-cs"/>
            </a:rPr>
            <a:t>円となった。類似団体との比較では</a:t>
          </a:r>
          <a:r>
            <a:rPr kumimoji="1" lang="en-US" altLang="ja-JP" sz="1100">
              <a:solidFill>
                <a:schemeClr val="dk1"/>
              </a:solidFill>
              <a:effectLst/>
              <a:latin typeface="+mn-lt"/>
              <a:ea typeface="+mn-ea"/>
              <a:cs typeface="+mn-cs"/>
            </a:rPr>
            <a:t>55,006</a:t>
          </a:r>
          <a:r>
            <a:rPr kumimoji="1" lang="ja-JP" altLang="ja-JP" sz="1100">
              <a:solidFill>
                <a:schemeClr val="dk1"/>
              </a:solidFill>
              <a:effectLst/>
              <a:latin typeface="+mn-lt"/>
              <a:ea typeface="+mn-ea"/>
              <a:cs typeface="+mn-cs"/>
            </a:rPr>
            <a:t>低くなった。普通建設事業費（うち更新整備）は、住民一人当たり</a:t>
          </a:r>
          <a:r>
            <a:rPr kumimoji="1" lang="en-US" altLang="ja-JP" sz="1100">
              <a:solidFill>
                <a:schemeClr val="dk1"/>
              </a:solidFill>
              <a:effectLst/>
              <a:latin typeface="+mn-lt"/>
              <a:ea typeface="+mn-ea"/>
              <a:cs typeface="+mn-cs"/>
            </a:rPr>
            <a:t>260,975</a:t>
          </a:r>
          <a:r>
            <a:rPr kumimoji="1" lang="ja-JP" altLang="ja-JP" sz="1100">
              <a:solidFill>
                <a:schemeClr val="dk1"/>
              </a:solidFill>
              <a:effectLst/>
              <a:latin typeface="+mn-lt"/>
              <a:ea typeface="+mn-ea"/>
              <a:cs typeface="+mn-cs"/>
            </a:rPr>
            <a:t>円となっており、類似団体との比較では、</a:t>
          </a:r>
          <a:r>
            <a:rPr kumimoji="1" lang="en-US" altLang="ja-JP" sz="1100">
              <a:solidFill>
                <a:schemeClr val="dk1"/>
              </a:solidFill>
              <a:effectLst/>
              <a:latin typeface="+mn-lt"/>
              <a:ea typeface="+mn-ea"/>
              <a:cs typeface="+mn-cs"/>
            </a:rPr>
            <a:t>90,891</a:t>
          </a:r>
          <a:r>
            <a:rPr kumimoji="1" lang="ja-JP" altLang="ja-JP" sz="1100">
              <a:solidFill>
                <a:schemeClr val="dk1"/>
              </a:solidFill>
              <a:effectLst/>
              <a:latin typeface="+mn-lt"/>
              <a:ea typeface="+mn-ea"/>
              <a:cs typeface="+mn-cs"/>
            </a:rPr>
            <a:t>円上回った。振興事業の規模に影響を受ける形となっており、年度により増減がある。今後、公共施設等総合管理計画に基づき計画的に事業を実施することで、年度間の増減を最小限に、極力平準化すること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
2,605
106.88
4,883,912
4,634,792
237,354
1,906,520
2,253,501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85979</xdr:rowOff>
    </xdr:from>
    <xdr:to>
      <xdr:col>24</xdr:col>
      <xdr:colOff>63500</xdr:colOff>
      <xdr:row>37</xdr:row>
      <xdr:rowOff>108382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9629"/>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108382</xdr:rowOff>
    </xdr:from>
    <xdr:to>
      <xdr:col>19</xdr:col>
      <xdr:colOff>177800</xdr:colOff>
      <xdr:row>37</xdr:row>
      <xdr:rowOff>111049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20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103518</xdr:rowOff>
    </xdr:from>
    <xdr:to>
      <xdr:col>15</xdr:col>
      <xdr:colOff>50800</xdr:colOff>
      <xdr:row>37</xdr:row>
      <xdr:rowOff>111049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7168"/>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55778</xdr:rowOff>
    </xdr:from>
    <xdr:to>
      <xdr:col>10</xdr:col>
      <xdr:colOff>114300</xdr:colOff>
      <xdr:row>37</xdr:row>
      <xdr:rowOff>103518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99428"/>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35179</xdr:rowOff>
    </xdr:from>
    <xdr:to>
      <xdr:col>24</xdr:col>
      <xdr:colOff>114300</xdr:colOff>
      <xdr:row>37</xdr:row>
      <xdr:rowOff>136779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58056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57582</xdr:rowOff>
    </xdr:from>
    <xdr:to>
      <xdr:col>20</xdr:col>
      <xdr:colOff>38100</xdr:colOff>
      <xdr:row>37</xdr:row>
      <xdr:rowOff>159182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4259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60249</xdr:rowOff>
    </xdr:from>
    <xdr:to>
      <xdr:col>15</xdr:col>
      <xdr:colOff>101600</xdr:colOff>
      <xdr:row>37</xdr:row>
      <xdr:rowOff>161849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52718</xdr:rowOff>
    </xdr:from>
    <xdr:to>
      <xdr:col>10</xdr:col>
      <xdr:colOff>165100</xdr:colOff>
      <xdr:row>37</xdr:row>
      <xdr:rowOff>154318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170845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4978</xdr:rowOff>
    </xdr:from>
    <xdr:to>
      <xdr:col>6</xdr:col>
      <xdr:colOff>38100</xdr:colOff>
      <xdr:row>37</xdr:row>
      <xdr:rowOff>106578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123105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95419</xdr:rowOff>
    </xdr:from>
    <xdr:to>
      <xdr:col>24</xdr:col>
      <xdr:colOff>63500</xdr:colOff>
      <xdr:row>57</xdr:row>
      <xdr:rowOff>113826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68069"/>
          <a:ext cx="8382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72530</xdr:rowOff>
    </xdr:from>
    <xdr:to>
      <xdr:col>19</xdr:col>
      <xdr:colOff>177800</xdr:colOff>
      <xdr:row>57</xdr:row>
      <xdr:rowOff>113826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45180"/>
          <a:ext cx="889000" cy="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72530</xdr:rowOff>
    </xdr:from>
    <xdr:to>
      <xdr:col>15</xdr:col>
      <xdr:colOff>50800</xdr:colOff>
      <xdr:row>57</xdr:row>
      <xdr:rowOff>85437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45180"/>
          <a:ext cx="889000" cy="1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85437</xdr:rowOff>
    </xdr:from>
    <xdr:to>
      <xdr:col>10</xdr:col>
      <xdr:colOff>114300</xdr:colOff>
      <xdr:row>57</xdr:row>
      <xdr:rowOff>118292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58087"/>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44619</xdr:rowOff>
    </xdr:from>
    <xdr:to>
      <xdr:col>24</xdr:col>
      <xdr:colOff>114300</xdr:colOff>
      <xdr:row>57</xdr:row>
      <xdr:rowOff>146219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67496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63026</xdr:rowOff>
    </xdr:from>
    <xdr:to>
      <xdr:col>20</xdr:col>
      <xdr:colOff>38100</xdr:colOff>
      <xdr:row>57</xdr:row>
      <xdr:rowOff>164626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9703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21730</xdr:rowOff>
    </xdr:from>
    <xdr:to>
      <xdr:col>15</xdr:col>
      <xdr:colOff>101600</xdr:colOff>
      <xdr:row>57</xdr:row>
      <xdr:rowOff>123330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139857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6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34637</xdr:rowOff>
    </xdr:from>
    <xdr:to>
      <xdr:col>10</xdr:col>
      <xdr:colOff>165100</xdr:colOff>
      <xdr:row>57</xdr:row>
      <xdr:rowOff>136237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152764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67492</xdr:rowOff>
    </xdr:from>
    <xdr:to>
      <xdr:col>6</xdr:col>
      <xdr:colOff>38100</xdr:colOff>
      <xdr:row>57</xdr:row>
      <xdr:rowOff>169092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14169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33441</xdr:rowOff>
    </xdr:from>
    <xdr:to>
      <xdr:col>24</xdr:col>
      <xdr:colOff>63500</xdr:colOff>
      <xdr:row>76</xdr:row>
      <xdr:rowOff>64756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63641"/>
          <a:ext cx="8382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45321</xdr:rowOff>
    </xdr:from>
    <xdr:to>
      <xdr:col>19</xdr:col>
      <xdr:colOff>177800</xdr:colOff>
      <xdr:row>76</xdr:row>
      <xdr:rowOff>64756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075521"/>
          <a:ext cx="889000" cy="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16205</xdr:rowOff>
    </xdr:from>
    <xdr:to>
      <xdr:col>15</xdr:col>
      <xdr:colOff>50800</xdr:colOff>
      <xdr:row>76</xdr:row>
      <xdr:rowOff>45321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46405"/>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16205</xdr:rowOff>
    </xdr:from>
    <xdr:to>
      <xdr:col>10</xdr:col>
      <xdr:colOff>114300</xdr:colOff>
      <xdr:row>76</xdr:row>
      <xdr:rowOff>38533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46405"/>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154091</xdr:rowOff>
    </xdr:from>
    <xdr:to>
      <xdr:col>24</xdr:col>
      <xdr:colOff>114300</xdr:colOff>
      <xdr:row>76</xdr:row>
      <xdr:rowOff>84241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5518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6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13956</xdr:rowOff>
    </xdr:from>
    <xdr:to>
      <xdr:col>20</xdr:col>
      <xdr:colOff>38100</xdr:colOff>
      <xdr:row>76</xdr:row>
      <xdr:rowOff>115556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132083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1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165971</xdr:rowOff>
    </xdr:from>
    <xdr:to>
      <xdr:col>15</xdr:col>
      <xdr:colOff>101600</xdr:colOff>
      <xdr:row>76</xdr:row>
      <xdr:rowOff>96121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112647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9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136854</xdr:rowOff>
    </xdr:from>
    <xdr:to>
      <xdr:col>10</xdr:col>
      <xdr:colOff>165100</xdr:colOff>
      <xdr:row>76</xdr:row>
      <xdr:rowOff>67004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83531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159183</xdr:rowOff>
    </xdr:from>
    <xdr:to>
      <xdr:col>6</xdr:col>
      <xdr:colOff>38100</xdr:colOff>
      <xdr:row>76</xdr:row>
      <xdr:rowOff>89333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105860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31772</xdr:rowOff>
    </xdr:from>
    <xdr:to>
      <xdr:col>24</xdr:col>
      <xdr:colOff>63500</xdr:colOff>
      <xdr:row>92</xdr:row>
      <xdr:rowOff>32153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580517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32153</xdr:rowOff>
    </xdr:from>
    <xdr:to>
      <xdr:col>19</xdr:col>
      <xdr:colOff>177800</xdr:colOff>
      <xdr:row>92</xdr:row>
      <xdr:rowOff>63605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5805553"/>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63605</xdr:rowOff>
    </xdr:from>
    <xdr:to>
      <xdr:col>15</xdr:col>
      <xdr:colOff>50800</xdr:colOff>
      <xdr:row>93</xdr:row>
      <xdr:rowOff>20386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5837005"/>
          <a:ext cx="889000" cy="1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20386</xdr:rowOff>
    </xdr:from>
    <xdr:to>
      <xdr:col>10</xdr:col>
      <xdr:colOff>114300</xdr:colOff>
      <xdr:row>93</xdr:row>
      <xdr:rowOff>143015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5965236"/>
          <a:ext cx="889000" cy="1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152422</xdr:rowOff>
    </xdr:from>
    <xdr:to>
      <xdr:col>24</xdr:col>
      <xdr:colOff>114300</xdr:colOff>
      <xdr:row>92</xdr:row>
      <xdr:rowOff>82572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57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3849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60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152803</xdr:rowOff>
    </xdr:from>
    <xdr:to>
      <xdr:col>20</xdr:col>
      <xdr:colOff>38100</xdr:colOff>
      <xdr:row>92</xdr:row>
      <xdr:rowOff>82953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7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99480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52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12805</xdr:rowOff>
    </xdr:from>
    <xdr:to>
      <xdr:col>15</xdr:col>
      <xdr:colOff>101600</xdr:colOff>
      <xdr:row>92</xdr:row>
      <xdr:rowOff>114405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57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130932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56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141036</xdr:rowOff>
    </xdr:from>
    <xdr:to>
      <xdr:col>10</xdr:col>
      <xdr:colOff>165100</xdr:colOff>
      <xdr:row>93</xdr:row>
      <xdr:rowOff>71186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59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87713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568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92215</xdr:rowOff>
    </xdr:from>
    <xdr:to>
      <xdr:col>6</xdr:col>
      <xdr:colOff>38100</xdr:colOff>
      <xdr:row>94</xdr:row>
      <xdr:rowOff>22365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0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38892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81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40576</xdr:rowOff>
    </xdr:from>
    <xdr:to>
      <xdr:col>55</xdr:col>
      <xdr:colOff>0</xdr:colOff>
      <xdr:row>59</xdr:row>
      <xdr:rowOff>43905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56126"/>
          <a:ext cx="8382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43905</xdr:rowOff>
    </xdr:from>
    <xdr:to>
      <xdr:col>50</xdr:col>
      <xdr:colOff>114300</xdr:colOff>
      <xdr:row>59</xdr:row>
      <xdr:rowOff>45782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59455"/>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45782</xdr:rowOff>
    </xdr:from>
    <xdr:to>
      <xdr:col>45</xdr:col>
      <xdr:colOff>177800</xdr:colOff>
      <xdr:row>59</xdr:row>
      <xdr:rowOff>62147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6133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80032</xdr:rowOff>
    </xdr:from>
    <xdr:to>
      <xdr:col>41</xdr:col>
      <xdr:colOff>50800</xdr:colOff>
      <xdr:row>59</xdr:row>
      <xdr:rowOff>62147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24132"/>
          <a:ext cx="889000" cy="15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161226</xdr:rowOff>
    </xdr:from>
    <xdr:to>
      <xdr:col>55</xdr:col>
      <xdr:colOff>50800</xdr:colOff>
      <xdr:row>59</xdr:row>
      <xdr:rowOff>91376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1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76153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164555</xdr:rowOff>
    </xdr:from>
    <xdr:to>
      <xdr:col>50</xdr:col>
      <xdr:colOff>165100</xdr:colOff>
      <xdr:row>59</xdr:row>
      <xdr:rowOff>94705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1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85832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2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166432</xdr:rowOff>
    </xdr:from>
    <xdr:to>
      <xdr:col>46</xdr:col>
      <xdr:colOff>38100</xdr:colOff>
      <xdr:row>59</xdr:row>
      <xdr:rowOff>96582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1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87709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2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11347</xdr:rowOff>
    </xdr:from>
    <xdr:to>
      <xdr:col>41</xdr:col>
      <xdr:colOff>101600</xdr:colOff>
      <xdr:row>59</xdr:row>
      <xdr:rowOff>112947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104074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29232</xdr:rowOff>
    </xdr:from>
    <xdr:to>
      <xdr:col>36</xdr:col>
      <xdr:colOff>165100</xdr:colOff>
      <xdr:row>58</xdr:row>
      <xdr:rowOff>130832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147359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74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xdr:rowOff>
    </xdr:from>
    <xdr:to>
      <xdr:col>55</xdr:col>
      <xdr:colOff>0</xdr:colOff>
      <xdr:row>78</xdr:row>
      <xdr:rowOff>6494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74674"/>
          <a:ext cx="8382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3146</xdr:rowOff>
    </xdr:from>
    <xdr:to>
      <xdr:col>50</xdr:col>
      <xdr:colOff>114300</xdr:colOff>
      <xdr:row>78</xdr:row>
      <xdr:rowOff>6494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76246"/>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3146</xdr:rowOff>
    </xdr:from>
    <xdr:to>
      <xdr:col>45</xdr:col>
      <xdr:colOff>177800</xdr:colOff>
      <xdr:row>78</xdr:row>
      <xdr:rowOff>6378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7624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166988</xdr:rowOff>
    </xdr:from>
    <xdr:to>
      <xdr:col>41</xdr:col>
      <xdr:colOff>50800</xdr:colOff>
      <xdr:row>78</xdr:row>
      <xdr:rowOff>6378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68638"/>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122224</xdr:rowOff>
    </xdr:from>
    <xdr:to>
      <xdr:col>55</xdr:col>
      <xdr:colOff>50800</xdr:colOff>
      <xdr:row>78</xdr:row>
      <xdr:rowOff>52374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100651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127144</xdr:rowOff>
    </xdr:from>
    <xdr:to>
      <xdr:col>50</xdr:col>
      <xdr:colOff>165100</xdr:colOff>
      <xdr:row>78</xdr:row>
      <xdr:rowOff>57294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48421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2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123796</xdr:rowOff>
    </xdr:from>
    <xdr:to>
      <xdr:col>46</xdr:col>
      <xdr:colOff>38100</xdr:colOff>
      <xdr:row>78</xdr:row>
      <xdr:rowOff>53946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45073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127028</xdr:rowOff>
    </xdr:from>
    <xdr:to>
      <xdr:col>41</xdr:col>
      <xdr:colOff>101600</xdr:colOff>
      <xdr:row>78</xdr:row>
      <xdr:rowOff>57178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116188</xdr:rowOff>
    </xdr:from>
    <xdr:to>
      <xdr:col>36</xdr:col>
      <xdr:colOff>165100</xdr:colOff>
      <xdr:row>78</xdr:row>
      <xdr:rowOff>46338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45751</xdr:rowOff>
    </xdr:from>
    <xdr:to>
      <xdr:col>55</xdr:col>
      <xdr:colOff>0</xdr:colOff>
      <xdr:row>98</xdr:row>
      <xdr:rowOff>128392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47851"/>
          <a:ext cx="838200" cy="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95036</xdr:rowOff>
    </xdr:from>
    <xdr:to>
      <xdr:col>50</xdr:col>
      <xdr:colOff>114300</xdr:colOff>
      <xdr:row>98</xdr:row>
      <xdr:rowOff>128392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97136"/>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95036</xdr:rowOff>
    </xdr:from>
    <xdr:to>
      <xdr:col>45</xdr:col>
      <xdr:colOff>177800</xdr:colOff>
      <xdr:row>98</xdr:row>
      <xdr:rowOff>106240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97136"/>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86713</xdr:rowOff>
    </xdr:from>
    <xdr:to>
      <xdr:col>41</xdr:col>
      <xdr:colOff>50800</xdr:colOff>
      <xdr:row>98</xdr:row>
      <xdr:rowOff>106240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88813"/>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166401</xdr:rowOff>
    </xdr:from>
    <xdr:to>
      <xdr:col>55</xdr:col>
      <xdr:colOff>50800</xdr:colOff>
      <xdr:row>98</xdr:row>
      <xdr:rowOff>96551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144828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77592</xdr:rowOff>
    </xdr:from>
    <xdr:to>
      <xdr:col>50</xdr:col>
      <xdr:colOff>165100</xdr:colOff>
      <xdr:row>99</xdr:row>
      <xdr:rowOff>7742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170319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7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44236</xdr:rowOff>
    </xdr:from>
    <xdr:to>
      <xdr:col>46</xdr:col>
      <xdr:colOff>38100</xdr:colOff>
      <xdr:row>98</xdr:row>
      <xdr:rowOff>145836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136963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55440</xdr:rowOff>
    </xdr:from>
    <xdr:to>
      <xdr:col>41</xdr:col>
      <xdr:colOff>101600</xdr:colOff>
      <xdr:row>98</xdr:row>
      <xdr:rowOff>157040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148167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35913</xdr:rowOff>
    </xdr:from>
    <xdr:to>
      <xdr:col>36</xdr:col>
      <xdr:colOff>165100</xdr:colOff>
      <xdr:row>98</xdr:row>
      <xdr:rowOff>137513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128640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9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84996</xdr:rowOff>
    </xdr:from>
    <xdr:to>
      <xdr:col>85</xdr:col>
      <xdr:colOff>127000</xdr:colOff>
      <xdr:row>39</xdr:row>
      <xdr:rowOff>36187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28646"/>
          <a:ext cx="838200" cy="2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84996</xdr:rowOff>
    </xdr:from>
    <xdr:to>
      <xdr:col>81</xdr:col>
      <xdr:colOff>50800</xdr:colOff>
      <xdr:row>39</xdr:row>
      <xdr:rowOff>35315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8646"/>
          <a:ext cx="889000" cy="29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35315</xdr:rowOff>
    </xdr:from>
    <xdr:to>
      <xdr:col>76</xdr:col>
      <xdr:colOff>114300</xdr:colOff>
      <xdr:row>39</xdr:row>
      <xdr:rowOff>56398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721865"/>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33349</xdr:rowOff>
    </xdr:from>
    <xdr:to>
      <xdr:col>71</xdr:col>
      <xdr:colOff>177800</xdr:colOff>
      <xdr:row>39</xdr:row>
      <xdr:rowOff>56398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719899"/>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156837</xdr:rowOff>
    </xdr:from>
    <xdr:to>
      <xdr:col>85</xdr:col>
      <xdr:colOff>177800</xdr:colOff>
      <xdr:row>39</xdr:row>
      <xdr:rowOff>86987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71764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8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34196</xdr:rowOff>
    </xdr:from>
    <xdr:to>
      <xdr:col>81</xdr:col>
      <xdr:colOff>101600</xdr:colOff>
      <xdr:row>37</xdr:row>
      <xdr:rowOff>135796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152323</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155965</xdr:rowOff>
    </xdr:from>
    <xdr:to>
      <xdr:col>76</xdr:col>
      <xdr:colOff>165100</xdr:colOff>
      <xdr:row>39</xdr:row>
      <xdr:rowOff>86115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77242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5598</xdr:rowOff>
    </xdr:from>
    <xdr:to>
      <xdr:col>72</xdr:col>
      <xdr:colOff>38100</xdr:colOff>
      <xdr:row>39</xdr:row>
      <xdr:rowOff>107198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98325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153999</xdr:rowOff>
    </xdr:from>
    <xdr:to>
      <xdr:col>67</xdr:col>
      <xdr:colOff>101600</xdr:colOff>
      <xdr:row>39</xdr:row>
      <xdr:rowOff>84149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75276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101247</xdr:rowOff>
    </xdr:from>
    <xdr:to>
      <xdr:col>85</xdr:col>
      <xdr:colOff>127000</xdr:colOff>
      <xdr:row>58</xdr:row>
      <xdr:rowOff>113709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10045347"/>
          <a:ext cx="8382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113709</xdr:rowOff>
    </xdr:from>
    <xdr:to>
      <xdr:col>81</xdr:col>
      <xdr:colOff>50800</xdr:colOff>
      <xdr:row>58</xdr:row>
      <xdr:rowOff>131640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57809"/>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112077</xdr:rowOff>
    </xdr:from>
    <xdr:to>
      <xdr:col>76</xdr:col>
      <xdr:colOff>114300</xdr:colOff>
      <xdr:row>58</xdr:row>
      <xdr:rowOff>131640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10056177"/>
          <a:ext cx="8890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57200</xdr:rowOff>
    </xdr:from>
    <xdr:to>
      <xdr:col>71</xdr:col>
      <xdr:colOff>177800</xdr:colOff>
      <xdr:row>58</xdr:row>
      <xdr:rowOff>112077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10001300"/>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50447</xdr:rowOff>
    </xdr:from>
    <xdr:to>
      <xdr:col>85</xdr:col>
      <xdr:colOff>177800</xdr:colOff>
      <xdr:row>58</xdr:row>
      <xdr:rowOff>152047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136824</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62909</xdr:rowOff>
    </xdr:from>
    <xdr:to>
      <xdr:col>81</xdr:col>
      <xdr:colOff>101600</xdr:colOff>
      <xdr:row>58</xdr:row>
      <xdr:rowOff>164509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155636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80840</xdr:rowOff>
    </xdr:from>
    <xdr:to>
      <xdr:col>76</xdr:col>
      <xdr:colOff>165100</xdr:colOff>
      <xdr:row>59</xdr:row>
      <xdr:rowOff>10990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1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61277</xdr:rowOff>
    </xdr:from>
    <xdr:to>
      <xdr:col>72</xdr:col>
      <xdr:colOff>38100</xdr:colOff>
      <xdr:row>58</xdr:row>
      <xdr:rowOff>162877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154004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6400</xdr:rowOff>
    </xdr:from>
    <xdr:to>
      <xdr:col>67</xdr:col>
      <xdr:colOff>101600</xdr:colOff>
      <xdr:row>58</xdr:row>
      <xdr:rowOff>108000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99127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100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69317</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42417"/>
          <a:ext cx="8382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132593</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569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132593</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569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18517</xdr:rowOff>
    </xdr:from>
    <xdr:to>
      <xdr:col>85</xdr:col>
      <xdr:colOff>177800</xdr:colOff>
      <xdr:row>78</xdr:row>
      <xdr:rowOff>120117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149344</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81793</xdr:rowOff>
    </xdr:from>
    <xdr:to>
      <xdr:col>76</xdr:col>
      <xdr:colOff>165100</xdr:colOff>
      <xdr:row>79</xdr:row>
      <xdr:rowOff>11943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3070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139492</xdr:rowOff>
    </xdr:from>
    <xdr:to>
      <xdr:col>85</xdr:col>
      <xdr:colOff>127000</xdr:colOff>
      <xdr:row>98</xdr:row>
      <xdr:rowOff>4953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70142"/>
          <a:ext cx="8382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4316</xdr:rowOff>
    </xdr:from>
    <xdr:to>
      <xdr:col>81</xdr:col>
      <xdr:colOff>50800</xdr:colOff>
      <xdr:row>97</xdr:row>
      <xdr:rowOff>139492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463516"/>
          <a:ext cx="889000" cy="3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4316</xdr:rowOff>
    </xdr:from>
    <xdr:to>
      <xdr:col>76</xdr:col>
      <xdr:colOff>114300</xdr:colOff>
      <xdr:row>97</xdr:row>
      <xdr:rowOff>10863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63516"/>
          <a:ext cx="889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160217</xdr:rowOff>
    </xdr:from>
    <xdr:to>
      <xdr:col>71</xdr:col>
      <xdr:colOff>177800</xdr:colOff>
      <xdr:row>97</xdr:row>
      <xdr:rowOff>10863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19417"/>
          <a:ext cx="8890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125603</xdr:rowOff>
    </xdr:from>
    <xdr:to>
      <xdr:col>85</xdr:col>
      <xdr:colOff>177800</xdr:colOff>
      <xdr:row>98</xdr:row>
      <xdr:rowOff>55753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104030</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3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88692</xdr:rowOff>
    </xdr:from>
    <xdr:to>
      <xdr:col>81</xdr:col>
      <xdr:colOff>101600</xdr:colOff>
      <xdr:row>98</xdr:row>
      <xdr:rowOff>18842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9969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124966</xdr:rowOff>
    </xdr:from>
    <xdr:to>
      <xdr:col>76</xdr:col>
      <xdr:colOff>165100</xdr:colOff>
      <xdr:row>96</xdr:row>
      <xdr:rowOff>55116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71643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131513</xdr:rowOff>
    </xdr:from>
    <xdr:to>
      <xdr:col>72</xdr:col>
      <xdr:colOff>38100</xdr:colOff>
      <xdr:row>97</xdr:row>
      <xdr:rowOff>61663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78190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109417</xdr:rowOff>
    </xdr:from>
    <xdr:to>
      <xdr:col>67</xdr:col>
      <xdr:colOff>101600</xdr:colOff>
      <xdr:row>97</xdr:row>
      <xdr:rowOff>39567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56094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497,213</a:t>
          </a:r>
          <a:r>
            <a:rPr kumimoji="1" lang="ja-JP" altLang="ja-JP" sz="1100">
              <a:solidFill>
                <a:schemeClr val="dk1"/>
              </a:solidFill>
              <a:effectLst/>
              <a:latin typeface="+mn-lt"/>
              <a:ea typeface="+mn-ea"/>
              <a:cs typeface="+mn-cs"/>
            </a:rPr>
            <a:t>円となっている。類似団体との比較では、およそ</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倍と高額になっているが、医療機関への人員配置及び運営経費、清掃費の経常経費などがその大きな要因となっている。公債費は、公共施設整備の際の起債額が大きくなってはいるが、</a:t>
          </a:r>
          <a:r>
            <a:rPr kumimoji="1" lang="ja-JP" altLang="en-US" sz="1100">
              <a:solidFill>
                <a:schemeClr val="dk1"/>
              </a:solidFill>
              <a:effectLst/>
              <a:latin typeface="+mn-lt"/>
              <a:ea typeface="+mn-ea"/>
              <a:cs typeface="+mn-cs"/>
            </a:rPr>
            <a:t>大規模事業の起債の償還が完了したこともあり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110,733</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55,058</a:t>
          </a:r>
          <a:r>
            <a:rPr kumimoji="1" lang="ja-JP" altLang="ja-JP" sz="1100">
              <a:solidFill>
                <a:schemeClr val="dk1"/>
              </a:solidFill>
              <a:effectLst/>
              <a:latin typeface="+mn-lt"/>
              <a:ea typeface="+mn-ea"/>
              <a:cs typeface="+mn-cs"/>
            </a:rPr>
            <a:t>円低くなってはいるが、今後再度上昇することが見込まれている。いずれも、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島という特殊な状況で、両島の格差がないように同水準の行政サービスを提供するために必要な経費となっており、類似団体の比較ではその差額が大きくなっている。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実質収支額は</a:t>
          </a:r>
          <a:r>
            <a:rPr lang="en-US" altLang="ja-JP" sz="1100">
              <a:solidFill>
                <a:schemeClr val="dk1"/>
              </a:solidFill>
              <a:effectLst/>
              <a:latin typeface="+mn-lt"/>
              <a:ea typeface="+mn-ea"/>
              <a:cs typeface="+mn-cs"/>
            </a:rPr>
            <a:t>12.45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、実質単年度収支は</a:t>
          </a:r>
          <a:r>
            <a:rPr lang="en-US" altLang="ja-JP" sz="1100">
              <a:solidFill>
                <a:schemeClr val="dk1"/>
              </a:solidFill>
              <a:effectLst/>
              <a:latin typeface="+mn-lt"/>
              <a:ea typeface="+mn-ea"/>
              <a:cs typeface="+mn-cs"/>
            </a:rPr>
            <a:t>3.63</a:t>
          </a:r>
          <a:r>
            <a:rPr lang="ja-JP" altLang="en-US"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今後も、決算見込を確実に把握し、基金の取崩額や積立額を精査することで、実質収支比率を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財政調整基金については、決算余剰金を確実に積立て、歳入歳出のバランスを調整しながら取崩額</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なるべく抑えるように努めている。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大きいのは、執行予定だった事業が入札の不調等の要因により未執行となり、その財源を翌年に繰り越していることと、基金の取崩及び積立金を精査したことにより実質収支額が増加したことによるものである。</a:t>
          </a:r>
          <a:endParaRPr lang="ja-JP" altLang="ja-JP" sz="1400">
            <a:effectLst/>
          </a:endParaRPr>
        </a:p>
        <a:p>
          <a:r>
            <a:rPr lang="ja-JP" altLang="ja-JP" sz="1100">
              <a:solidFill>
                <a:schemeClr val="dk1"/>
              </a:solidFill>
              <a:effectLst/>
              <a:latin typeface="+mn-lt"/>
              <a:ea typeface="+mn-ea"/>
              <a:cs typeface="+mn-cs"/>
            </a:rPr>
            <a:t>　介護保険（保険事業勘定）特別会計</a:t>
          </a:r>
          <a:r>
            <a:rPr lang="ja-JP" altLang="en-US" sz="1100">
              <a:solidFill>
                <a:schemeClr val="dk1"/>
              </a:solidFill>
              <a:effectLst/>
              <a:latin typeface="+mn-lt"/>
              <a:ea typeface="+mn-ea"/>
              <a:cs typeface="+mn-cs"/>
            </a:rPr>
            <a:t>の黒字額が増加しているのは、</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簡易水道事業特別会計</a:t>
          </a:r>
          <a:r>
            <a:rPr lang="ja-JP" altLang="en-US" sz="1100">
              <a:solidFill>
                <a:schemeClr val="dk1"/>
              </a:solidFill>
              <a:effectLst/>
              <a:latin typeface="+mn-lt"/>
              <a:ea typeface="+mn-ea"/>
              <a:cs typeface="+mn-cs"/>
            </a:rPr>
            <a:t>、下水道事業特別会計</a:t>
          </a:r>
          <a:r>
            <a:rPr lang="ja-JP" altLang="ja-JP" sz="1100">
              <a:solidFill>
                <a:schemeClr val="dk1"/>
              </a:solidFill>
              <a:effectLst/>
              <a:latin typeface="+mn-lt"/>
              <a:ea typeface="+mn-ea"/>
              <a:cs typeface="+mn-cs"/>
            </a:rPr>
            <a:t>の黒字額が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しているのは、</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国民健康保険特別会計の黒字額が減少しているのは、</a:t>
          </a:r>
          <a:r>
            <a:rPr lang="ja-JP" altLang="ja-JP" sz="1100">
              <a:solidFill>
                <a:schemeClr val="dk1"/>
              </a:solidFill>
              <a:effectLst/>
              <a:latin typeface="+mn-lt"/>
              <a:ea typeface="+mn-ea"/>
              <a:cs typeface="+mn-cs"/>
            </a:rPr>
            <a:t>支出額を精査し、一般会計からの繰入金を適正に行えたことが要因である。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4883912</v>
      </c>
      <c r="BO4" s="431"/>
      <c r="BP4" s="431"/>
      <c r="BQ4" s="431"/>
      <c r="BR4" s="431"/>
      <c r="BS4" s="431"/>
      <c r="BT4" s="431"/>
      <c r="BU4" s="432"/>
      <c r="BV4" s="430">
        <v>4700453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12.4</v>
      </c>
      <c r="CU4" s="437"/>
      <c r="CV4" s="437"/>
      <c r="CW4" s="437"/>
      <c r="CX4" s="437"/>
      <c r="CY4" s="437"/>
      <c r="CZ4" s="437"/>
      <c r="DA4" s="438"/>
      <c r="DB4" s="436">
        <v>11.5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4634792</v>
      </c>
      <c r="BO5" s="468"/>
      <c r="BP5" s="468"/>
      <c r="BQ5" s="468"/>
      <c r="BR5" s="468"/>
      <c r="BS5" s="468"/>
      <c r="BT5" s="468"/>
      <c r="BU5" s="469"/>
      <c r="BV5" s="467">
        <v>4478422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85.7</v>
      </c>
      <c r="CU5" s="465"/>
      <c r="CV5" s="465"/>
      <c r="CW5" s="465"/>
      <c r="CX5" s="465"/>
      <c r="CY5" s="465"/>
      <c r="CZ5" s="465"/>
      <c r="DA5" s="466"/>
      <c r="DB5" s="464">
        <v>84.6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249120</v>
      </c>
      <c r="BO6" s="468"/>
      <c r="BP6" s="468"/>
      <c r="BQ6" s="468"/>
      <c r="BR6" s="468"/>
      <c r="BS6" s="468"/>
      <c r="BT6" s="468"/>
      <c r="BU6" s="469"/>
      <c r="BV6" s="467">
        <v>222031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88.3</v>
      </c>
      <c r="CU6" s="505"/>
      <c r="CV6" s="505"/>
      <c r="CW6" s="505"/>
      <c r="CX6" s="505"/>
      <c r="CY6" s="505"/>
      <c r="CZ6" s="505"/>
      <c r="DA6" s="506"/>
      <c r="DB6" s="504">
        <v>88.1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11766</v>
      </c>
      <c r="BO7" s="468"/>
      <c r="BP7" s="468"/>
      <c r="BQ7" s="468"/>
      <c r="BR7" s="468"/>
      <c r="BS7" s="468"/>
      <c r="BT7" s="468"/>
      <c r="BU7" s="469"/>
      <c r="BV7" s="467">
        <v>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1906520</v>
      </c>
      <c r="CU7" s="468"/>
      <c r="CV7" s="468"/>
      <c r="CW7" s="468"/>
      <c r="CX7" s="468"/>
      <c r="CY7" s="468"/>
      <c r="CZ7" s="468"/>
      <c r="DA7" s="469"/>
      <c r="DB7" s="467">
        <v>1925571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237354</v>
      </c>
      <c r="BO8" s="468"/>
      <c r="BP8" s="468"/>
      <c r="BQ8" s="468"/>
      <c r="BR8" s="468"/>
      <c r="BS8" s="468"/>
      <c r="BT8" s="468"/>
      <c r="BU8" s="469"/>
      <c r="BV8" s="467">
        <v>222031</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3022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15323</v>
      </c>
      <c r="BO9" s="468"/>
      <c r="BP9" s="468"/>
      <c r="BQ9" s="468"/>
      <c r="BR9" s="468"/>
      <c r="BS9" s="468"/>
      <c r="BT9" s="468"/>
      <c r="BU9" s="469"/>
      <c r="BV9" s="467">
        <v>52786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10.9</v>
      </c>
      <c r="CU9" s="465"/>
      <c r="CV9" s="465"/>
      <c r="CW9" s="465"/>
      <c r="CX9" s="465"/>
      <c r="CY9" s="465"/>
      <c r="CZ9" s="465"/>
      <c r="DA9" s="466"/>
      <c r="DB9" s="464">
        <v>13.5</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2785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53824</v>
      </c>
      <c r="BO10" s="468"/>
      <c r="BP10" s="468"/>
      <c r="BQ10" s="468"/>
      <c r="BR10" s="468"/>
      <c r="BS10" s="468"/>
      <c r="BT10" s="468"/>
      <c r="BU10" s="469"/>
      <c r="BV10" s="467">
        <v>578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102</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2629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2605</v>
      </c>
      <c r="S13" s="552"/>
      <c r="T13" s="552"/>
      <c r="U13" s="552"/>
      <c r="V13" s="553"/>
      <c r="W13" s="483" t="s">
        <v>141</v>
      </c>
      <c r="X13" s="484"/>
      <c r="Y13" s="484"/>
      <c r="Z13" s="484"/>
      <c r="AA13" s="484"/>
      <c r="AB13" s="474"/>
      <c r="AC13" s="518">
        <v>170</v>
      </c>
      <c r="AD13" s="519"/>
      <c r="AE13" s="519"/>
      <c r="AF13" s="519"/>
      <c r="AG13" s="561"/>
      <c r="AH13" s="518">
        <v>138</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69147</v>
      </c>
      <c r="BO13" s="468"/>
      <c r="BP13" s="468"/>
      <c r="BQ13" s="468"/>
      <c r="BR13" s="468"/>
      <c r="BS13" s="468"/>
      <c r="BT13" s="468"/>
      <c r="BU13" s="469"/>
      <c r="BV13" s="467">
        <v>53364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2625</v>
      </c>
      <c r="S14" s="552"/>
      <c r="T14" s="552"/>
      <c r="U14" s="552"/>
      <c r="V14" s="553"/>
      <c r="W14" s="457"/>
      <c r="X14" s="458"/>
      <c r="Y14" s="458"/>
      <c r="Z14" s="458"/>
      <c r="AA14" s="458"/>
      <c r="AB14" s="447"/>
      <c r="AC14" s="554">
        <v>8</v>
      </c>
      <c r="AD14" s="555"/>
      <c r="AE14" s="555"/>
      <c r="AF14" s="555"/>
      <c r="AG14" s="556"/>
      <c r="AH14" s="554">
        <v>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148</v>
      </c>
      <c r="N15" s="559"/>
      <c r="O15" s="559"/>
      <c r="P15" s="559"/>
      <c r="Q15" s="560"/>
      <c r="R15" s="551">
        <v>2598</v>
      </c>
      <c r="S15" s="552"/>
      <c r="T15" s="552"/>
      <c r="U15" s="552"/>
      <c r="V15" s="553"/>
      <c r="W15" s="483" t="s">
        <v>149</v>
      </c>
      <c r="X15" s="484"/>
      <c r="Y15" s="484"/>
      <c r="Z15" s="484"/>
      <c r="AA15" s="484"/>
      <c r="AB15" s="474"/>
      <c r="AC15" s="518">
        <v>328</v>
      </c>
      <c r="AD15" s="519"/>
      <c r="AE15" s="519"/>
      <c r="AF15" s="519"/>
      <c r="AG15" s="561"/>
      <c r="AH15" s="518">
        <v>301</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454736</v>
      </c>
      <c r="BO15" s="431"/>
      <c r="BP15" s="431"/>
      <c r="BQ15" s="431"/>
      <c r="BR15" s="431"/>
      <c r="BS15" s="431"/>
      <c r="BT15" s="431"/>
      <c r="BU15" s="432"/>
      <c r="BV15" s="430">
        <v>457306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15.5</v>
      </c>
      <c r="AD16" s="555"/>
      <c r="AE16" s="555"/>
      <c r="AF16" s="555"/>
      <c r="AG16" s="556"/>
      <c r="AH16" s="554">
        <v>15.7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1720143</v>
      </c>
      <c r="BO16" s="468"/>
      <c r="BP16" s="468"/>
      <c r="BQ16" s="468"/>
      <c r="BR16" s="468"/>
      <c r="BS16" s="468"/>
      <c r="BT16" s="468"/>
      <c r="BU16" s="469"/>
      <c r="BV16" s="467">
        <v>1712555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1622</v>
      </c>
      <c r="AD17" s="519"/>
      <c r="AE17" s="519"/>
      <c r="AF17" s="519"/>
      <c r="AG17" s="561"/>
      <c r="AH17" s="518">
        <v>1477</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581745</v>
      </c>
      <c r="BO17" s="468"/>
      <c r="BP17" s="468"/>
      <c r="BQ17" s="468"/>
      <c r="BR17" s="468"/>
      <c r="BS17" s="468"/>
      <c r="BT17" s="468"/>
      <c r="BU17" s="469"/>
      <c r="BV17" s="467">
        <v>589481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106.88</v>
      </c>
      <c r="M18" s="583"/>
      <c r="N18" s="583"/>
      <c r="O18" s="583"/>
      <c r="P18" s="583"/>
      <c r="Q18" s="583"/>
      <c r="R18" s="584"/>
      <c r="S18" s="584"/>
      <c r="T18" s="584"/>
      <c r="U18" s="584"/>
      <c r="V18" s="585"/>
      <c r="W18" s="485"/>
      <c r="X18" s="486"/>
      <c r="Y18" s="486"/>
      <c r="Z18" s="486"/>
      <c r="AA18" s="486"/>
      <c r="AB18" s="477"/>
      <c r="AC18" s="586">
        <v>76.5</v>
      </c>
      <c r="AD18" s="587"/>
      <c r="AE18" s="587"/>
      <c r="AF18" s="587"/>
      <c r="AG18" s="588"/>
      <c r="AH18" s="586">
        <v>77.099999999999994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1754736</v>
      </c>
      <c r="BO18" s="468"/>
      <c r="BP18" s="468"/>
      <c r="BQ18" s="468"/>
      <c r="BR18" s="468"/>
      <c r="BS18" s="468"/>
      <c r="BT18" s="468"/>
      <c r="BU18" s="469"/>
      <c r="BV18" s="467">
        <v>1720999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2669784</v>
      </c>
      <c r="BO19" s="468"/>
      <c r="BP19" s="468"/>
      <c r="BQ19" s="468"/>
      <c r="BR19" s="468"/>
      <c r="BS19" s="468"/>
      <c r="BT19" s="468"/>
      <c r="BU19" s="469"/>
      <c r="BV19" s="467">
        <v>2531806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1517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2253501</v>
      </c>
      <c r="BO23" s="468"/>
      <c r="BP23" s="468"/>
      <c r="BQ23" s="468"/>
      <c r="BR23" s="468"/>
      <c r="BS23" s="468"/>
      <c r="BT23" s="468"/>
      <c r="BU23" s="469"/>
      <c r="BV23" s="467">
        <v>2236698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6500</v>
      </c>
      <c r="R24" s="519"/>
      <c r="S24" s="519"/>
      <c r="T24" s="519"/>
      <c r="U24" s="519"/>
      <c r="V24" s="561"/>
      <c r="W24" s="620"/>
      <c r="X24" s="608"/>
      <c r="Y24" s="609"/>
      <c r="Z24" s="517" t="s">
        <v>173</v>
      </c>
      <c r="AA24" s="497"/>
      <c r="AB24" s="497"/>
      <c r="AC24" s="497"/>
      <c r="AD24" s="497"/>
      <c r="AE24" s="497"/>
      <c r="AF24" s="497"/>
      <c r="AG24" s="498"/>
      <c r="AH24" s="518">
        <v>116</v>
      </c>
      <c r="AI24" s="519"/>
      <c r="AJ24" s="519"/>
      <c r="AK24" s="519"/>
      <c r="AL24" s="561"/>
      <c r="AM24" s="518">
        <v>349624</v>
      </c>
      <c r="AN24" s="519"/>
      <c r="AO24" s="519"/>
      <c r="AP24" s="519"/>
      <c r="AQ24" s="519"/>
      <c r="AR24" s="561"/>
      <c r="AS24" s="518">
        <v>3014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2070513</v>
      </c>
      <c r="BO24" s="468"/>
      <c r="BP24" s="468"/>
      <c r="BQ24" s="468"/>
      <c r="BR24" s="468"/>
      <c r="BS24" s="468"/>
      <c r="BT24" s="468"/>
      <c r="BU24" s="469"/>
      <c r="BV24" s="467">
        <v>2031303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1</v>
      </c>
      <c r="M25" s="519"/>
      <c r="N25" s="519"/>
      <c r="O25" s="519"/>
      <c r="P25" s="561"/>
      <c r="Q25" s="518">
        <v>5800</v>
      </c>
      <c r="R25" s="519"/>
      <c r="S25" s="519"/>
      <c r="T25" s="519"/>
      <c r="U25" s="519"/>
      <c r="V25" s="561"/>
      <c r="W25" s="620"/>
      <c r="X25" s="608"/>
      <c r="Y25" s="609"/>
      <c r="Z25" s="517" t="s">
        <v>176</v>
      </c>
      <c r="AA25" s="497"/>
      <c r="AB25" s="497"/>
      <c r="AC25" s="497"/>
      <c r="AD25" s="497"/>
      <c r="AE25" s="497"/>
      <c r="AF25" s="497"/>
      <c r="AG25" s="498"/>
      <c r="AH25" s="518" t="s">
        <v>129</v>
      </c>
      <c r="AI25" s="519"/>
      <c r="AJ25" s="519"/>
      <c r="AK25" s="519"/>
      <c r="AL25" s="561"/>
      <c r="AM25" s="518" t="s">
        <v>139</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79049</v>
      </c>
      <c r="BO25" s="431"/>
      <c r="BP25" s="431"/>
      <c r="BQ25" s="431"/>
      <c r="BR25" s="431"/>
      <c r="BS25" s="431"/>
      <c r="BT25" s="431"/>
      <c r="BU25" s="432"/>
      <c r="BV25" s="430">
        <v>63323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179</v>
      </c>
      <c r="F26" s="497"/>
      <c r="G26" s="497"/>
      <c r="H26" s="497"/>
      <c r="I26" s="497"/>
      <c r="J26" s="497"/>
      <c r="K26" s="498"/>
      <c r="L26" s="518">
        <v>1</v>
      </c>
      <c r="M26" s="519"/>
      <c r="N26" s="519"/>
      <c r="O26" s="519"/>
      <c r="P26" s="561"/>
      <c r="Q26" s="518">
        <v>5500</v>
      </c>
      <c r="R26" s="519"/>
      <c r="S26" s="519"/>
      <c r="T26" s="519"/>
      <c r="U26" s="519"/>
      <c r="V26" s="561"/>
      <c r="W26" s="620"/>
      <c r="X26" s="608"/>
      <c r="Y26" s="609"/>
      <c r="Z26" s="517" t="s">
        <v>180</v>
      </c>
      <c r="AA26" s="630"/>
      <c r="AB26" s="630"/>
      <c r="AC26" s="630"/>
      <c r="AD26" s="630"/>
      <c r="AE26" s="630"/>
      <c r="AF26" s="630"/>
      <c r="AG26" s="631"/>
      <c r="AH26" s="518">
        <v>6</v>
      </c>
      <c r="AI26" s="519"/>
      <c r="AJ26" s="519"/>
      <c r="AK26" s="519"/>
      <c r="AL26" s="561"/>
      <c r="AM26" s="518">
        <v>13506</v>
      </c>
      <c r="AN26" s="519"/>
      <c r="AO26" s="519"/>
      <c r="AP26" s="519"/>
      <c r="AQ26" s="519"/>
      <c r="AR26" s="561"/>
      <c r="AS26" s="518">
        <v>2251</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2400</v>
      </c>
      <c r="R27" s="519"/>
      <c r="S27" s="519"/>
      <c r="T27" s="519"/>
      <c r="U27" s="519"/>
      <c r="V27" s="561"/>
      <c r="W27" s="620"/>
      <c r="X27" s="608"/>
      <c r="Y27" s="609"/>
      <c r="Z27" s="517" t="s">
        <v>183</v>
      </c>
      <c r="AA27" s="497"/>
      <c r="AB27" s="497"/>
      <c r="AC27" s="497"/>
      <c r="AD27" s="497"/>
      <c r="AE27" s="497"/>
      <c r="AF27" s="497"/>
      <c r="AG27" s="498"/>
      <c r="AH27" s="518" t="s">
        <v>139</v>
      </c>
      <c r="AI27" s="519"/>
      <c r="AJ27" s="519"/>
      <c r="AK27" s="519"/>
      <c r="AL27" s="561"/>
      <c r="AM27" s="518" t="s">
        <v>139</v>
      </c>
      <c r="AN27" s="519"/>
      <c r="AO27" s="519"/>
      <c r="AP27" s="519"/>
      <c r="AQ27" s="519"/>
      <c r="AR27" s="561"/>
      <c r="AS27" s="518" t="s">
        <v>139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185</v>
      </c>
      <c r="F28" s="497"/>
      <c r="G28" s="497"/>
      <c r="H28" s="497"/>
      <c r="I28" s="497"/>
      <c r="J28" s="497"/>
      <c r="K28" s="498"/>
      <c r="L28" s="518">
        <v>1</v>
      </c>
      <c r="M28" s="519"/>
      <c r="N28" s="519"/>
      <c r="O28" s="519"/>
      <c r="P28" s="561"/>
      <c r="Q28" s="518">
        <v>1950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139</v>
      </c>
      <c r="AN28" s="519"/>
      <c r="AO28" s="519"/>
      <c r="AP28" s="519"/>
      <c r="AQ28" s="519"/>
      <c r="AR28" s="561"/>
      <c r="AS28" s="518" t="s">
        <v>139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972197</v>
      </c>
      <c r="BO28" s="431"/>
      <c r="BP28" s="431"/>
      <c r="BQ28" s="431"/>
      <c r="BR28" s="431"/>
      <c r="BS28" s="431"/>
      <c r="BT28" s="431"/>
      <c r="BU28" s="432"/>
      <c r="BV28" s="430">
        <v>918373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6</v>
      </c>
      <c r="M29" s="519"/>
      <c r="N29" s="519"/>
      <c r="O29" s="519"/>
      <c r="P29" s="561"/>
      <c r="Q29" s="518">
        <v>1760</v>
      </c>
      <c r="R29" s="519"/>
      <c r="S29" s="519"/>
      <c r="T29" s="519"/>
      <c r="U29" s="519"/>
      <c r="V29" s="561"/>
      <c r="W29" s="621"/>
      <c r="X29" s="622"/>
      <c r="Y29" s="623"/>
      <c r="Z29" s="517" t="s">
        <v>189</v>
      </c>
      <c r="AA29" s="497"/>
      <c r="AB29" s="497"/>
      <c r="AC29" s="497"/>
      <c r="AD29" s="497"/>
      <c r="AE29" s="497"/>
      <c r="AF29" s="497"/>
      <c r="AG29" s="498"/>
      <c r="AH29" s="518">
        <v>116</v>
      </c>
      <c r="AI29" s="519"/>
      <c r="AJ29" s="519"/>
      <c r="AK29" s="519"/>
      <c r="AL29" s="561"/>
      <c r="AM29" s="518">
        <v>349624</v>
      </c>
      <c r="AN29" s="519"/>
      <c r="AO29" s="519"/>
      <c r="AP29" s="519"/>
      <c r="AQ29" s="519"/>
      <c r="AR29" s="561"/>
      <c r="AS29" s="518">
        <v>3014</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414541</v>
      </c>
      <c r="BO29" s="468"/>
      <c r="BP29" s="468"/>
      <c r="BQ29" s="468"/>
      <c r="BR29" s="468"/>
      <c r="BS29" s="468"/>
      <c r="BT29" s="468"/>
      <c r="BU29" s="469"/>
      <c r="BV29" s="467">
        <v>303333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1167539</v>
      </c>
      <c r="BO30" s="644"/>
      <c r="BP30" s="644"/>
      <c r="BQ30" s="644"/>
      <c r="BR30" s="644"/>
      <c r="BS30" s="644"/>
      <c r="BT30" s="644"/>
      <c r="BU30" s="645"/>
      <c r="BV30" s="643">
        <v>1172330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東京都島嶼町村一部事務組合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小笠原ラム・リキュール株式会社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宅地造成事業特別会計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介護保険（保険事業勘定）特別会計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浄化槽事業特別会計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東京都市町村職員退職手当組合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下水道事業特別会計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介護保険（介護サービス事業勘定）特別会計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東京都市町村議会議員公務災害補償等組合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東京市町村総合事務組合（一般会計）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東京市町村総合事務組合（交通災害共済）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東京都後期高齢者医療広域連合（一般会計）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東京都後期高齢者医療広域連合
（後期高齢者医療特別会計）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RhMEndHJh5YwpKJ9R+TD3E++t1FxaHAA2Z873sj7kz3sCeYvdNtgbqSbKQKh6vMT80F+cVvURhOAW0aXdpm+og==" saltValue="WWjUcMzZ2SvSBFvLzt7m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48" t="s">
        <v>577</v>
      </c>
      <c r="D34" s="1248"/>
      <c r="E34" s="1249"/>
      <c r="F34" s="32">
        <v>10.26</v>
      </c>
      <c r="G34" s="33">
        <v>9.0299999999999994</v>
      </c>
      <c r="H34" s="33">
        <v>8.52</v>
      </c>
      <c r="I34" s="33">
        <v>11.52</v>
      </c>
      <c r="J34" s="34">
        <v>12.42</v>
      </c>
      <c r="K34" s="22"/>
      <c r="L34" s="22"/>
      <c r="M34" s="22"/>
      <c r="N34" s="22"/>
      <c r="O34" s="22"/>
      <c r="P34" s="22"/>
    </row>
    <row r="35" spans="1:16" ht="39" customHeight="1" x14ac:dyDescent="0.2">
      <c r="A35" s="22"/>
      <c r="B35" s="35"/>
      <c r="C35" s="1242" t="s">
        <v>578</v>
      </c>
      <c r="D35" s="1243"/>
      <c r="E35" s="1244"/>
      <c r="F35" s="36">
        <v>0.91</v>
      </c>
      <c r="G35" s="37">
        <v>1</v>
      </c>
      <c r="H35" s="37">
        <v>0.46</v>
      </c>
      <c r="I35" s="37">
        <v>0.24</v>
      </c>
      <c r="J35" s="38">
        <v>0.46</v>
      </c>
      <c r="K35" s="22"/>
      <c r="L35" s="22"/>
      <c r="M35" s="22"/>
      <c r="N35" s="22"/>
      <c r="O35" s="22"/>
      <c r="P35" s="22"/>
    </row>
    <row r="36" spans="1:16" ht="39" customHeight="1" x14ac:dyDescent="0.2">
      <c r="A36" s="22"/>
      <c r="B36" s="35"/>
      <c r="C36" s="1242" t="s">
        <v>579</v>
      </c>
      <c r="D36" s="1243"/>
      <c r="E36" s="1244"/>
      <c r="F36" s="36">
        <v>0.2</v>
      </c>
      <c r="G36" s="37">
        <v>0.48</v>
      </c>
      <c r="H36" s="37">
        <v>0.18</v>
      </c>
      <c r="I36" s="37">
        <v>0.03</v>
      </c>
      <c r="J36" s="38">
        <v>0.1</v>
      </c>
      <c r="K36" s="22"/>
      <c r="L36" s="22"/>
      <c r="M36" s="22"/>
      <c r="N36" s="22"/>
      <c r="O36" s="22"/>
      <c r="P36" s="22"/>
    </row>
    <row r="37" spans="1:16" ht="39" customHeight="1" x14ac:dyDescent="0.2">
      <c r="A37" s="22"/>
      <c r="B37" s="35"/>
      <c r="C37" s="1242" t="s">
        <v>580</v>
      </c>
      <c r="D37" s="1243"/>
      <c r="E37" s="1244"/>
      <c r="F37" s="36">
        <v>0.1</v>
      </c>
      <c r="G37" s="37">
        <v>0.08</v>
      </c>
      <c r="H37" s="37">
        <v>0</v>
      </c>
      <c r="I37" s="37">
        <v>0</v>
      </c>
      <c r="J37" s="38">
        <v>0.02</v>
      </c>
      <c r="K37" s="22"/>
      <c r="L37" s="22"/>
      <c r="M37" s="22"/>
      <c r="N37" s="22"/>
      <c r="O37" s="22"/>
      <c r="P37" s="22"/>
    </row>
    <row r="38" spans="1:16" ht="39" customHeight="1" x14ac:dyDescent="0.2">
      <c r="A38" s="22"/>
      <c r="B38" s="35"/>
      <c r="C38" s="1242" t="s">
        <v>581</v>
      </c>
      <c r="D38" s="1243"/>
      <c r="E38" s="1244"/>
      <c r="F38" s="36">
        <v>0</v>
      </c>
      <c r="G38" s="37">
        <v>0</v>
      </c>
      <c r="H38" s="37">
        <v>0</v>
      </c>
      <c r="I38" s="37">
        <v>0</v>
      </c>
      <c r="J38" s="38">
        <v>0</v>
      </c>
      <c r="K38" s="22"/>
      <c r="L38" s="22"/>
      <c r="M38" s="22"/>
      <c r="N38" s="22"/>
      <c r="O38" s="22"/>
      <c r="P38" s="22"/>
    </row>
    <row r="39" spans="1:16" ht="39" customHeight="1" x14ac:dyDescent="0.2">
      <c r="A39" s="22"/>
      <c r="B39" s="35"/>
      <c r="C39" s="1242" t="s">
        <v>582</v>
      </c>
      <c r="D39" s="1243"/>
      <c r="E39" s="1244"/>
      <c r="F39" s="36">
        <v>0.06</v>
      </c>
      <c r="G39" s="37">
        <v>0.09</v>
      </c>
      <c r="H39" s="37">
        <v>0</v>
      </c>
      <c r="I39" s="37">
        <v>0</v>
      </c>
      <c r="J39" s="38">
        <v>0</v>
      </c>
      <c r="K39" s="22"/>
      <c r="L39" s="22"/>
      <c r="M39" s="22"/>
      <c r="N39" s="22"/>
      <c r="O39" s="22"/>
      <c r="P39" s="22"/>
    </row>
    <row r="40" spans="1:16" ht="39" customHeight="1" x14ac:dyDescent="0.2">
      <c r="A40" s="22"/>
      <c r="B40" s="35"/>
      <c r="C40" s="1242" t="s">
        <v>583</v>
      </c>
      <c r="D40" s="1243"/>
      <c r="E40" s="1244"/>
      <c r="F40" s="36">
        <v>0</v>
      </c>
      <c r="G40" s="37">
        <v>0</v>
      </c>
      <c r="H40" s="37">
        <v>0</v>
      </c>
      <c r="I40" s="37">
        <v>0</v>
      </c>
      <c r="J40" s="38">
        <v>0</v>
      </c>
      <c r="K40" s="22"/>
      <c r="L40" s="22"/>
      <c r="M40" s="22"/>
      <c r="N40" s="22"/>
      <c r="O40" s="22"/>
      <c r="P40" s="22"/>
    </row>
    <row r="41" spans="1:16" ht="39" customHeight="1" x14ac:dyDescent="0.2">
      <c r="A41" s="22"/>
      <c r="B41" s="35"/>
      <c r="C41" s="1242" t="s">
        <v>584</v>
      </c>
      <c r="D41" s="1243"/>
      <c r="E41" s="1244"/>
      <c r="F41" s="36">
        <v>0</v>
      </c>
      <c r="G41" s="37">
        <v>1.94</v>
      </c>
      <c r="H41" s="37">
        <v>0.05</v>
      </c>
      <c r="I41" s="37">
        <v>0</v>
      </c>
      <c r="J41" s="38">
        <v>0</v>
      </c>
      <c r="K41" s="22"/>
      <c r="L41" s="22"/>
      <c r="M41" s="22"/>
      <c r="N41" s="22"/>
      <c r="O41" s="22"/>
      <c r="P41" s="22"/>
    </row>
    <row r="42" spans="1:16" ht="39" customHeight="1" x14ac:dyDescent="0.2">
      <c r="A42" s="22"/>
      <c r="B42" s="39"/>
      <c r="C42" s="1242" t="s">
        <v>585</v>
      </c>
      <c r="D42" s="1243"/>
      <c r="E42" s="1244"/>
      <c r="F42" s="36" t="s">
        <v>530</v>
      </c>
      <c r="G42" s="37" t="s">
        <v>530</v>
      </c>
      <c r="H42" s="37" t="s">
        <v>530</v>
      </c>
      <c r="I42" s="37" t="s">
        <v>530</v>
      </c>
      <c r="J42" s="38" t="s">
        <v>530</v>
      </c>
      <c r="K42" s="22"/>
      <c r="L42" s="22"/>
      <c r="M42" s="22"/>
      <c r="N42" s="22"/>
      <c r="O42" s="22"/>
      <c r="P42" s="22"/>
    </row>
    <row r="43" spans="1:16" ht="39" customHeight="1" thickBot="1" x14ac:dyDescent="0.25">
      <c r="A43" s="22"/>
      <c r="B43" s="40"/>
      <c r="C43" s="1245" t="s">
        <v>586</v>
      </c>
      <c r="D43" s="1246"/>
      <c r="E43" s="1247"/>
      <c r="F43" s="41">
        <v>0.02</v>
      </c>
      <c r="G43" s="42">
        <v>0.44</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SqjsP0UB6fA1CgzcHeS3P7J3M+Zq2SuM0rgas5dcZGsbifHTgaL+fNqmZ+tg8akGY4O15z6xmEEZBATcWik3w==" saltValue="RMbZks1YmuIPnLaccAn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553</v>
      </c>
      <c r="L45" s="60">
        <v>525</v>
      </c>
      <c r="M45" s="60">
        <v>473</v>
      </c>
      <c r="N45" s="60">
        <v>349</v>
      </c>
      <c r="O45" s="61">
        <v>291</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530</v>
      </c>
      <c r="L46" s="64" t="s">
        <v>530</v>
      </c>
      <c r="M46" s="64" t="s">
        <v>530</v>
      </c>
      <c r="N46" s="64" t="s">
        <v>530</v>
      </c>
      <c r="O46" s="65" t="s">
        <v>530</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530</v>
      </c>
      <c r="L47" s="64" t="s">
        <v>530</v>
      </c>
      <c r="M47" s="64" t="s">
        <v>530</v>
      </c>
      <c r="N47" s="64" t="s">
        <v>530</v>
      </c>
      <c r="O47" s="65" t="s">
        <v>530</v>
      </c>
      <c r="P47" s="48"/>
      <c r="Q47" s="48"/>
      <c r="R47" s="48"/>
      <c r="S47" s="48"/>
      <c r="T47" s="48"/>
      <c r="U47" s="48"/>
    </row>
    <row r="48" spans="1:21" ht="30.75" customHeight="1" x14ac:dyDescent="0.2">
      <c r="A48" s="48"/>
      <c r="B48" s="1252"/>
      <c r="C48" s="1253"/>
      <c r="D48" s="62"/>
      <c r="E48" s="1258" t="s">
        <v>15</v>
      </c>
      <c r="F48" s="1258"/>
      <c r="G48" s="1258"/>
      <c r="H48" s="1258"/>
      <c r="I48" s="1258"/>
      <c r="J48" s="1259"/>
      <c r="K48" s="63">
        <v>25</v>
      </c>
      <c r="L48" s="64">
        <v>25</v>
      </c>
      <c r="M48" s="64">
        <v>50</v>
      </c>
      <c r="N48" s="64">
        <v>56</v>
      </c>
      <c r="O48" s="65">
        <v>63</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530</v>
      </c>
      <c r="L49" s="64" t="s">
        <v>530</v>
      </c>
      <c r="M49" s="64" t="s">
        <v>530</v>
      </c>
      <c r="N49" s="64" t="s">
        <v>530</v>
      </c>
      <c r="O49" s="65" t="s">
        <v>530</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530</v>
      </c>
      <c r="L50" s="64" t="s">
        <v>530</v>
      </c>
      <c r="M50" s="64" t="s">
        <v>530</v>
      </c>
      <c r="N50" s="64" t="s">
        <v>530</v>
      </c>
      <c r="O50" s="65" t="s">
        <v>530</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530</v>
      </c>
      <c r="L51" s="64" t="s">
        <v>530</v>
      </c>
      <c r="M51" s="64" t="s">
        <v>530</v>
      </c>
      <c r="N51" s="64" t="s">
        <v>530</v>
      </c>
      <c r="O51" s="65" t="s">
        <v>530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417</v>
      </c>
      <c r="L52" s="64">
        <v>397</v>
      </c>
      <c r="M52" s="64">
        <v>379</v>
      </c>
      <c r="N52" s="64">
        <v>297</v>
      </c>
      <c r="O52" s="65">
        <v>267</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161</v>
      </c>
      <c r="L53" s="69">
        <v>153</v>
      </c>
      <c r="M53" s="69">
        <v>144</v>
      </c>
      <c r="N53" s="69">
        <v>108</v>
      </c>
      <c r="O53" s="70">
        <v>87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66" t="s">
        <v>25</v>
      </c>
      <c r="C57" s="1267"/>
      <c r="D57" s="1270" t="s">
        <v>26</v>
      </c>
      <c r="E57" s="1271"/>
      <c r="F57" s="1271"/>
      <c r="G57" s="1271"/>
      <c r="H57" s="1271"/>
      <c r="I57" s="1271"/>
      <c r="J57" s="1272"/>
      <c r="K57" s="83">
        <v>231</v>
      </c>
      <c r="L57" s="84">
        <v>271</v>
      </c>
      <c r="M57" s="84">
        <v>395</v>
      </c>
      <c r="N57" s="84">
        <v>218</v>
      </c>
      <c r="O57" s="85">
        <v>303</v>
      </c>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row r="69" s="49" customFormat="1" ht="12.65" hidden="1" customHeight="1" x14ac:dyDescent="0.2"/>
    <row r="70" s="49" customFormat="1" ht="12.65" hidden="1" customHeight="1" x14ac:dyDescent="0.2"/>
    <row r="71" s="49" customFormat="1" ht="12.65" hidden="1" customHeight="1" x14ac:dyDescent="0.2"/>
    <row r="72" s="49" customFormat="1" ht="12.65" hidden="1" customHeight="1" x14ac:dyDescent="0.2"/>
    <row r="73" s="49" customFormat="1" ht="12.65" hidden="1" customHeight="1" x14ac:dyDescent="0.2"/>
    <row r="74" s="49" customFormat="1" ht="12.65" hidden="1" customHeight="1" x14ac:dyDescent="0.2"/>
  </sheetData>
  <sheetProtection algorithmName="SHA-512" hashValue="VExgVAp1hlmsLcG3pb9i7sJan5zGnpuFsFWOUC4EzR+E9HnzydWGyczu0nufEOC0i2CzYwsaIWZWmb7d7fFTzg==" saltValue="2cSo3gqo7ZpVC9deLOTB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76" t="s">
        <v>30</v>
      </c>
      <c r="C41" s="1277"/>
      <c r="D41" s="102"/>
      <c r="E41" s="1282" t="s">
        <v>31</v>
      </c>
      <c r="F41" s="1282"/>
      <c r="G41" s="1282"/>
      <c r="H41" s="1283"/>
      <c r="I41" s="103">
        <v>2874</v>
      </c>
      <c r="J41" s="104">
        <v>2592</v>
      </c>
      <c r="K41" s="104">
        <v>2128</v>
      </c>
      <c r="L41" s="104">
        <v>2237</v>
      </c>
      <c r="M41" s="105">
        <v>2254</v>
      </c>
    </row>
    <row r="42" spans="2:13" ht="27.75" customHeight="1" x14ac:dyDescent="0.2">
      <c r="B42" s="1278"/>
      <c r="C42" s="1279"/>
      <c r="D42" s="106"/>
      <c r="E42" s="1284" t="s">
        <v>32</v>
      </c>
      <c r="F42" s="1284"/>
      <c r="G42" s="1284"/>
      <c r="H42" s="1285"/>
      <c r="I42" s="107" t="s">
        <v>530</v>
      </c>
      <c r="J42" s="108" t="s">
        <v>530</v>
      </c>
      <c r="K42" s="108" t="s">
        <v>530</v>
      </c>
      <c r="L42" s="108" t="s">
        <v>530</v>
      </c>
      <c r="M42" s="109" t="s">
        <v>530</v>
      </c>
    </row>
    <row r="43" spans="2:13" ht="27.75" customHeight="1" x14ac:dyDescent="0.2">
      <c r="B43" s="1278"/>
      <c r="C43" s="1279"/>
      <c r="D43" s="106"/>
      <c r="E43" s="1284" t="s">
        <v>33</v>
      </c>
      <c r="F43" s="1284"/>
      <c r="G43" s="1284"/>
      <c r="H43" s="1285"/>
      <c r="I43" s="107">
        <v>718</v>
      </c>
      <c r="J43" s="108">
        <v>782</v>
      </c>
      <c r="K43" s="108">
        <v>900</v>
      </c>
      <c r="L43" s="108">
        <v>995</v>
      </c>
      <c r="M43" s="109">
        <v>1037</v>
      </c>
    </row>
    <row r="44" spans="2:13" ht="27.75" customHeight="1" x14ac:dyDescent="0.2">
      <c r="B44" s="1278"/>
      <c r="C44" s="1279"/>
      <c r="D44" s="106"/>
      <c r="E44" s="1284" t="s">
        <v>34</v>
      </c>
      <c r="F44" s="1284"/>
      <c r="G44" s="1284"/>
      <c r="H44" s="1285"/>
      <c r="I44" s="107" t="s">
        <v>530</v>
      </c>
      <c r="J44" s="108" t="s">
        <v>530</v>
      </c>
      <c r="K44" s="108" t="s">
        <v>530</v>
      </c>
      <c r="L44" s="108" t="s">
        <v>530</v>
      </c>
      <c r="M44" s="109" t="s">
        <v>530</v>
      </c>
    </row>
    <row r="45" spans="2:13" ht="27.75" customHeight="1" x14ac:dyDescent="0.2">
      <c r="B45" s="1278"/>
      <c r="C45" s="1279"/>
      <c r="D45" s="106"/>
      <c r="E45" s="1284" t="s">
        <v>35</v>
      </c>
      <c r="F45" s="1284"/>
      <c r="G45" s="1284"/>
      <c r="H45" s="1285"/>
      <c r="I45" s="107" t="s">
        <v>530</v>
      </c>
      <c r="J45" s="108" t="s">
        <v>530</v>
      </c>
      <c r="K45" s="108" t="s">
        <v>530</v>
      </c>
      <c r="L45" s="108" t="s">
        <v>530</v>
      </c>
      <c r="M45" s="109" t="s">
        <v>530</v>
      </c>
    </row>
    <row r="46" spans="2:13" ht="27.75" customHeight="1" x14ac:dyDescent="0.2">
      <c r="B46" s="1278"/>
      <c r="C46" s="1279"/>
      <c r="D46" s="110"/>
      <c r="E46" s="1284" t="s">
        <v>36</v>
      </c>
      <c r="F46" s="1284"/>
      <c r="G46" s="1284"/>
      <c r="H46" s="1285"/>
      <c r="I46" s="107" t="s">
        <v>530</v>
      </c>
      <c r="J46" s="108" t="s">
        <v>530</v>
      </c>
      <c r="K46" s="108" t="s">
        <v>530</v>
      </c>
      <c r="L46" s="108" t="s">
        <v>530</v>
      </c>
      <c r="M46" s="109" t="s">
        <v>530</v>
      </c>
    </row>
    <row r="47" spans="2:13" ht="27.75" customHeight="1" x14ac:dyDescent="0.2">
      <c r="B47" s="1278"/>
      <c r="C47" s="1279"/>
      <c r="D47" s="111"/>
      <c r="E47" s="1286" t="s">
        <v>37</v>
      </c>
      <c r="F47" s="1287"/>
      <c r="G47" s="1287"/>
      <c r="H47" s="1288"/>
      <c r="I47" s="107" t="s">
        <v>530</v>
      </c>
      <c r="J47" s="108" t="s">
        <v>530</v>
      </c>
      <c r="K47" s="108" t="s">
        <v>530</v>
      </c>
      <c r="L47" s="108" t="s">
        <v>530</v>
      </c>
      <c r="M47" s="109" t="s">
        <v>530</v>
      </c>
    </row>
    <row r="48" spans="2:13" ht="27.75" customHeight="1" x14ac:dyDescent="0.2">
      <c r="B48" s="1278"/>
      <c r="C48" s="1279"/>
      <c r="D48" s="106"/>
      <c r="E48" s="1284" t="s">
        <v>38</v>
      </c>
      <c r="F48" s="1284"/>
      <c r="G48" s="1284"/>
      <c r="H48" s="1285"/>
      <c r="I48" s="107" t="s">
        <v>530</v>
      </c>
      <c r="J48" s="108" t="s">
        <v>530</v>
      </c>
      <c r="K48" s="108" t="s">
        <v>530</v>
      </c>
      <c r="L48" s="108" t="s">
        <v>530</v>
      </c>
      <c r="M48" s="109" t="s">
        <v>530</v>
      </c>
    </row>
    <row r="49" spans="2:13" ht="27.75" customHeight="1" x14ac:dyDescent="0.2">
      <c r="B49" s="1280"/>
      <c r="C49" s="1281"/>
      <c r="D49" s="106"/>
      <c r="E49" s="1284" t="s">
        <v>39</v>
      </c>
      <c r="F49" s="1284"/>
      <c r="G49" s="1284"/>
      <c r="H49" s="1285"/>
      <c r="I49" s="107" t="s">
        <v>530</v>
      </c>
      <c r="J49" s="108" t="s">
        <v>530</v>
      </c>
      <c r="K49" s="108" t="s">
        <v>530</v>
      </c>
      <c r="L49" s="108" t="s">
        <v>530</v>
      </c>
      <c r="M49" s="109" t="s">
        <v>530</v>
      </c>
    </row>
    <row r="50" spans="2:13" ht="27.75" customHeight="1" x14ac:dyDescent="0.2">
      <c r="B50" s="1289" t="s">
        <v>40</v>
      </c>
      <c r="C50" s="1290"/>
      <c r="D50" s="112"/>
      <c r="E50" s="1284" t="s">
        <v>41</v>
      </c>
      <c r="F50" s="1284"/>
      <c r="G50" s="1284"/>
      <c r="H50" s="1285"/>
      <c r="I50" s="107">
        <v>2241</v>
      </c>
      <c r="J50" s="108">
        <v>2389</v>
      </c>
      <c r="K50" s="108">
        <v>2285</v>
      </c>
      <c r="L50" s="108">
        <v>2439</v>
      </c>
      <c r="M50" s="109">
        <v>2548</v>
      </c>
    </row>
    <row r="51" spans="2:13" ht="27.75" customHeight="1" x14ac:dyDescent="0.2">
      <c r="B51" s="1278"/>
      <c r="C51" s="1279"/>
      <c r="D51" s="106"/>
      <c r="E51" s="1284" t="s">
        <v>42</v>
      </c>
      <c r="F51" s="1284"/>
      <c r="G51" s="1284"/>
      <c r="H51" s="1285"/>
      <c r="I51" s="107" t="s">
        <v>530</v>
      </c>
      <c r="J51" s="108" t="s">
        <v>530</v>
      </c>
      <c r="K51" s="108" t="s">
        <v>530</v>
      </c>
      <c r="L51" s="108" t="s">
        <v>530</v>
      </c>
      <c r="M51" s="109" t="s">
        <v>530</v>
      </c>
    </row>
    <row r="52" spans="2:13" ht="27.75" customHeight="1" x14ac:dyDescent="0.2">
      <c r="B52" s="1280"/>
      <c r="C52" s="1281"/>
      <c r="D52" s="106"/>
      <c r="E52" s="1284" t="s">
        <v>43</v>
      </c>
      <c r="F52" s="1284"/>
      <c r="G52" s="1284"/>
      <c r="H52" s="1285"/>
      <c r="I52" s="107">
        <v>2681</v>
      </c>
      <c r="J52" s="108">
        <v>2572</v>
      </c>
      <c r="K52" s="108">
        <v>2373</v>
      </c>
      <c r="L52" s="108">
        <v>2468</v>
      </c>
      <c r="M52" s="109">
        <v>2564</v>
      </c>
    </row>
    <row r="53" spans="2:13" ht="27.75" customHeight="1" thickBot="1" x14ac:dyDescent="0.25">
      <c r="B53" s="1291" t="s">
        <v>44</v>
      </c>
      <c r="C53" s="1292"/>
      <c r="D53" s="113"/>
      <c r="E53" s="1293" t="s">
        <v>45</v>
      </c>
      <c r="F53" s="1293"/>
      <c r="G53" s="1293"/>
      <c r="H53" s="1294"/>
      <c r="I53" s="114">
        <v>-1331</v>
      </c>
      <c r="J53" s="115">
        <v>-1587</v>
      </c>
      <c r="K53" s="115">
        <v>-1630</v>
      </c>
      <c r="L53" s="115">
        <v>-1674</v>
      </c>
      <c r="M53" s="116">
        <v>-1821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1KS4vBPCPYp4iHAvizTf1z00gn7iDFjLBGv1tk0AGSuwuF3858CMnWPhb8Qyx1KGYtsyQIVdJiHsjtndD0ZVxw==" saltValue="7PW5PDWY2/8hkb3DiWx3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574</v>
      </c>
      <c r="G54" s="125" t="s">
        <v>575</v>
      </c>
      <c r="H54" s="126" t="s">
        <v>576</v>
      </c>
    </row>
    <row r="55" spans="2:8" ht="52.5" customHeight="1" x14ac:dyDescent="0.2">
      <c r="B55" s="127"/>
      <c r="C55" s="1303" t="s">
        <v>48</v>
      </c>
      <c r="D55" s="1303"/>
      <c r="E55" s="1304"/>
      <c r="F55" s="128">
        <v>918</v>
      </c>
      <c r="G55" s="128">
        <v>918</v>
      </c>
      <c r="H55" s="129">
        <v>972</v>
      </c>
    </row>
    <row r="56" spans="2:8" ht="52.5" customHeight="1" x14ac:dyDescent="0.2">
      <c r="B56" s="130"/>
      <c r="C56" s="1305" t="s">
        <v>49</v>
      </c>
      <c r="D56" s="1305"/>
      <c r="E56" s="1306"/>
      <c r="F56" s="131">
        <v>218</v>
      </c>
      <c r="G56" s="131">
        <v>303</v>
      </c>
      <c r="H56" s="132">
        <v>415</v>
      </c>
    </row>
    <row r="57" spans="2:8" ht="53.25" customHeight="1" x14ac:dyDescent="0.2">
      <c r="B57" s="130"/>
      <c r="C57" s="1307" t="s">
        <v>50</v>
      </c>
      <c r="D57" s="1307"/>
      <c r="E57" s="1308"/>
      <c r="F57" s="133">
        <v>1138</v>
      </c>
      <c r="G57" s="133">
        <v>1172</v>
      </c>
      <c r="H57" s="134">
        <v>1168</v>
      </c>
    </row>
    <row r="58" spans="2:8" ht="45.75" customHeight="1" x14ac:dyDescent="0.2">
      <c r="B58" s="135"/>
      <c r="C58" s="1295" t="s">
        <v>593</v>
      </c>
      <c r="D58" s="1296"/>
      <c r="E58" s="1297"/>
      <c r="F58" s="136">
        <v>511</v>
      </c>
      <c r="G58" s="136">
        <v>511</v>
      </c>
      <c r="H58" s="137">
        <v>511</v>
      </c>
    </row>
    <row r="59" spans="2:8" ht="45.75" customHeight="1" x14ac:dyDescent="0.2">
      <c r="B59" s="135"/>
      <c r="C59" s="1295" t="s">
        <v>595</v>
      </c>
      <c r="D59" s="1296"/>
      <c r="E59" s="1297"/>
      <c r="F59" s="136">
        <v>100</v>
      </c>
      <c r="G59" s="136">
        <v>100</v>
      </c>
      <c r="H59" s="137">
        <v>100</v>
      </c>
    </row>
    <row r="60" spans="2:8" ht="45.75" customHeight="1" x14ac:dyDescent="0.2">
      <c r="B60" s="135"/>
      <c r="C60" s="1295" t="s">
        <v>594</v>
      </c>
      <c r="D60" s="1296"/>
      <c r="E60" s="1297"/>
      <c r="F60" s="136">
        <v>114</v>
      </c>
      <c r="G60" s="136">
        <v>114</v>
      </c>
      <c r="H60" s="137">
        <v>92</v>
      </c>
    </row>
    <row r="61" spans="2:8" ht="45.75" customHeight="1" x14ac:dyDescent="0.2">
      <c r="B61" s="135"/>
      <c r="C61" s="1295" t="s">
        <v>596</v>
      </c>
      <c r="D61" s="1296"/>
      <c r="E61" s="1297"/>
      <c r="F61" s="136">
        <v>83</v>
      </c>
      <c r="G61" s="136">
        <v>83</v>
      </c>
      <c r="H61" s="137">
        <v>83</v>
      </c>
    </row>
    <row r="62" spans="2:8" ht="45.75" customHeight="1" thickBot="1" x14ac:dyDescent="0.25">
      <c r="B62" s="138"/>
      <c r="C62" s="1298" t="s">
        <v>597</v>
      </c>
      <c r="D62" s="1299"/>
      <c r="E62" s="1300"/>
      <c r="F62" s="139">
        <v>63</v>
      </c>
      <c r="G62" s="139">
        <v>115</v>
      </c>
      <c r="H62" s="140">
        <v>81</v>
      </c>
    </row>
    <row r="63" spans="2:8" ht="52.5" customHeight="1" thickBot="1" x14ac:dyDescent="0.25">
      <c r="B63" s="141"/>
      <c r="C63" s="1301" t="s">
        <v>51</v>
      </c>
      <c r="D63" s="1301"/>
      <c r="E63" s="1302"/>
      <c r="F63" s="142">
        <v>2274</v>
      </c>
      <c r="G63" s="142">
        <v>2394</v>
      </c>
      <c r="H63" s="143">
        <v>2554</v>
      </c>
    </row>
    <row r="64" spans="2:8" ht="15" customHeight="1" x14ac:dyDescent="0.2"/>
  </sheetData>
  <sheetProtection algorithmName="SHA-512" hashValue="JWw6aPujl7w7PTHN4owHi9LY7459xgogiL1x/gsS3azuJkE4Cn45jrWY1ifFWnd1d+J9/Zyi3dpgnjiOWUiXFw==" saltValue="KtfSl84dFHkhkM+8bJuE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4E576-C609-46E2-B1ED-C4F35C087145}">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610</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572</v>
      </c>
      <c r="BQ50" s="1322"/>
      <c r="BR50" s="1322"/>
      <c r="BS50" s="1322"/>
      <c r="BT50" s="1322"/>
      <c r="BU50" s="1322"/>
      <c r="BV50" s="1322"/>
      <c r="BW50" s="1322"/>
      <c r="BX50" s="1322" t="s">
        <v>573</v>
      </c>
      <c r="BY50" s="1322"/>
      <c r="BZ50" s="1322"/>
      <c r="CA50" s="1322"/>
      <c r="CB50" s="1322"/>
      <c r="CC50" s="1322"/>
      <c r="CD50" s="1322"/>
      <c r="CE50" s="1322"/>
      <c r="CF50" s="1322" t="s">
        <v>574</v>
      </c>
      <c r="CG50" s="1322"/>
      <c r="CH50" s="1322"/>
      <c r="CI50" s="1322"/>
      <c r="CJ50" s="1322"/>
      <c r="CK50" s="1322"/>
      <c r="CL50" s="1322"/>
      <c r="CM50" s="1322"/>
      <c r="CN50" s="1322" t="s">
        <v>575</v>
      </c>
      <c r="CO50" s="1322"/>
      <c r="CP50" s="1322"/>
      <c r="CQ50" s="1322"/>
      <c r="CR50" s="1322"/>
      <c r="CS50" s="1322"/>
      <c r="CT50" s="1322"/>
      <c r="CU50" s="1322"/>
      <c r="CV50" s="1322" t="s">
        <v>576</v>
      </c>
      <c r="CW50" s="1322"/>
      <c r="CX50" s="1322"/>
      <c r="CY50" s="1322"/>
      <c r="CZ50" s="1322"/>
      <c r="DA50" s="1322"/>
      <c r="DB50" s="1322"/>
      <c r="DC50" s="1322"/>
    </row>
    <row r="51" spans="1:109" ht="13.5" customHeight="1" x14ac:dyDescent="0.2">
      <c r="B51" s="395"/>
      <c r="G51" s="1329"/>
      <c r="H51" s="1329"/>
      <c r="I51" s="1327"/>
      <c r="J51" s="1327"/>
      <c r="K51" s="1325"/>
      <c r="L51" s="1325"/>
      <c r="M51" s="1325"/>
      <c r="N51" s="1325"/>
      <c r="AM51" s="404"/>
      <c r="AN51" s="1326" t="s">
        <v>611</v>
      </c>
      <c r="AO51" s="1326"/>
      <c r="AP51" s="1326"/>
      <c r="AQ51" s="1326"/>
      <c r="AR51" s="1326"/>
      <c r="AS51" s="1326"/>
      <c r="AT51" s="1326"/>
      <c r="AU51" s="1326"/>
      <c r="AV51" s="1326"/>
      <c r="AW51" s="1326"/>
      <c r="AX51" s="1326"/>
      <c r="AY51" s="1326"/>
      <c r="AZ51" s="1326"/>
      <c r="BA51" s="1326"/>
      <c r="BB51" s="1326" t="s">
        <v>612</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3"/>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ht="13" x14ac:dyDescent="0.2">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 x14ac:dyDescent="0.2">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613</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3"/>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ht="13" x14ac:dyDescent="0.2">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 x14ac:dyDescent="0.2">
      <c r="A55" s="403"/>
      <c r="B55" s="395"/>
      <c r="G55" s="1318"/>
      <c r="H55" s="1318"/>
      <c r="I55" s="1318"/>
      <c r="J55" s="1318"/>
      <c r="K55" s="1325"/>
      <c r="L55" s="1325"/>
      <c r="M55" s="1325"/>
      <c r="N55" s="1325"/>
      <c r="AN55" s="1322" t="s">
        <v>614</v>
      </c>
      <c r="AO55" s="1322"/>
      <c r="AP55" s="1322"/>
      <c r="AQ55" s="1322"/>
      <c r="AR55" s="1322"/>
      <c r="AS55" s="1322"/>
      <c r="AT55" s="1322"/>
      <c r="AU55" s="1322"/>
      <c r="AV55" s="1322"/>
      <c r="AW55" s="1322"/>
      <c r="AX55" s="1322"/>
      <c r="AY55" s="1322"/>
      <c r="AZ55" s="1322"/>
      <c r="BA55" s="1322"/>
      <c r="BB55" s="1326" t="s">
        <v>612</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3"/>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ht="13" x14ac:dyDescent="0.2">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ht="13" x14ac:dyDescent="0.2">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613</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3"/>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ht="13" x14ac:dyDescent="0.2">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615</v>
      </c>
    </row>
    <row r="64" spans="1:109" ht="13" x14ac:dyDescent="0.2">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610</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572</v>
      </c>
      <c r="BQ72" s="1322"/>
      <c r="BR72" s="1322"/>
      <c r="BS72" s="1322"/>
      <c r="BT72" s="1322"/>
      <c r="BU72" s="1322"/>
      <c r="BV72" s="1322"/>
      <c r="BW72" s="1322"/>
      <c r="BX72" s="1322" t="s">
        <v>573</v>
      </c>
      <c r="BY72" s="1322"/>
      <c r="BZ72" s="1322"/>
      <c r="CA72" s="1322"/>
      <c r="CB72" s="1322"/>
      <c r="CC72" s="1322"/>
      <c r="CD72" s="1322"/>
      <c r="CE72" s="1322"/>
      <c r="CF72" s="1322" t="s">
        <v>574</v>
      </c>
      <c r="CG72" s="1322"/>
      <c r="CH72" s="1322"/>
      <c r="CI72" s="1322"/>
      <c r="CJ72" s="1322"/>
      <c r="CK72" s="1322"/>
      <c r="CL72" s="1322"/>
      <c r="CM72" s="1322"/>
      <c r="CN72" s="1322" t="s">
        <v>575</v>
      </c>
      <c r="CO72" s="1322"/>
      <c r="CP72" s="1322"/>
      <c r="CQ72" s="1322"/>
      <c r="CR72" s="1322"/>
      <c r="CS72" s="1322"/>
      <c r="CT72" s="1322"/>
      <c r="CU72" s="1322"/>
      <c r="CV72" s="1322" t="s">
        <v>576</v>
      </c>
      <c r="CW72" s="1322"/>
      <c r="CX72" s="1322"/>
      <c r="CY72" s="1322"/>
      <c r="CZ72" s="1322"/>
      <c r="DA72" s="1322"/>
      <c r="DB72" s="1322"/>
      <c r="DC72" s="1322"/>
    </row>
    <row r="73" spans="2:107" ht="13" x14ac:dyDescent="0.2">
      <c r="B73" s="395"/>
      <c r="G73" s="1329"/>
      <c r="H73" s="1329"/>
      <c r="I73" s="1329"/>
      <c r="J73" s="1329"/>
      <c r="K73" s="1330"/>
      <c r="L73" s="1330"/>
      <c r="M73" s="1330"/>
      <c r="N73" s="1330"/>
      <c r="AM73" s="404"/>
      <c r="AN73" s="1326" t="s">
        <v>611</v>
      </c>
      <c r="AO73" s="1326"/>
      <c r="AP73" s="1326"/>
      <c r="AQ73" s="1326"/>
      <c r="AR73" s="1326"/>
      <c r="AS73" s="1326"/>
      <c r="AT73" s="1326"/>
      <c r="AU73" s="1326"/>
      <c r="AV73" s="1326"/>
      <c r="AW73" s="1326"/>
      <c r="AX73" s="1326"/>
      <c r="AY73" s="1326"/>
      <c r="AZ73" s="1326"/>
      <c r="BA73" s="1326"/>
      <c r="BB73" s="1326" t="s">
        <v>612</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 x14ac:dyDescent="0.2">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 x14ac:dyDescent="0.2">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616</v>
      </c>
      <c r="BC75" s="1326"/>
      <c r="BD75" s="1326"/>
      <c r="BE75" s="1326"/>
      <c r="BF75" s="1326"/>
      <c r="BG75" s="1326"/>
      <c r="BH75" s="1326"/>
      <c r="BI75" s="1326"/>
      <c r="BJ75" s="1326"/>
      <c r="BK75" s="1326"/>
      <c r="BL75" s="1326"/>
      <c r="BM75" s="1326"/>
      <c r="BN75" s="1326"/>
      <c r="BO75" s="1326"/>
      <c r="BP75" s="1324">
        <v>11.2</v>
      </c>
      <c r="BQ75" s="1324"/>
      <c r="BR75" s="1324"/>
      <c r="BS75" s="1324"/>
      <c r="BT75" s="1324"/>
      <c r="BU75" s="1324"/>
      <c r="BV75" s="1324"/>
      <c r="BW75" s="1324"/>
      <c r="BX75" s="1324">
        <v>10.5</v>
      </c>
      <c r="BY75" s="1324"/>
      <c r="BZ75" s="1324"/>
      <c r="CA75" s="1324"/>
      <c r="CB75" s="1324"/>
      <c r="CC75" s="1324"/>
      <c r="CD75" s="1324"/>
      <c r="CE75" s="1324"/>
      <c r="CF75" s="1324">
        <v>9.8000000000000007</v>
      </c>
      <c r="CG75" s="1324"/>
      <c r="CH75" s="1324"/>
      <c r="CI75" s="1324"/>
      <c r="CJ75" s="1324"/>
      <c r="CK75" s="1324"/>
      <c r="CL75" s="1324"/>
      <c r="CM75" s="1324"/>
      <c r="CN75" s="1324">
        <v>8.4</v>
      </c>
      <c r="CO75" s="1324"/>
      <c r="CP75" s="1324"/>
      <c r="CQ75" s="1324"/>
      <c r="CR75" s="1324"/>
      <c r="CS75" s="1324"/>
      <c r="CT75" s="1324"/>
      <c r="CU75" s="1324"/>
      <c r="CV75" s="1324">
        <v>6.9</v>
      </c>
      <c r="CW75" s="1324"/>
      <c r="CX75" s="1324"/>
      <c r="CY75" s="1324"/>
      <c r="CZ75" s="1324"/>
      <c r="DA75" s="1324"/>
      <c r="DB75" s="1324"/>
      <c r="DC75" s="1324"/>
    </row>
    <row r="76" spans="2:107" ht="13" x14ac:dyDescent="0.2">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 x14ac:dyDescent="0.2">
      <c r="B77" s="395"/>
      <c r="G77" s="1318"/>
      <c r="H77" s="1318"/>
      <c r="I77" s="1318"/>
      <c r="J77" s="1318"/>
      <c r="K77" s="1330"/>
      <c r="L77" s="1330"/>
      <c r="M77" s="1330"/>
      <c r="N77" s="1330"/>
      <c r="AN77" s="1322" t="s">
        <v>614</v>
      </c>
      <c r="AO77" s="1322"/>
      <c r="AP77" s="1322"/>
      <c r="AQ77" s="1322"/>
      <c r="AR77" s="1322"/>
      <c r="AS77" s="1322"/>
      <c r="AT77" s="1322"/>
      <c r="AU77" s="1322"/>
      <c r="AV77" s="1322"/>
      <c r="AW77" s="1322"/>
      <c r="AX77" s="1322"/>
      <c r="AY77" s="1322"/>
      <c r="AZ77" s="1322"/>
      <c r="BA77" s="1322"/>
      <c r="BB77" s="1326" t="s">
        <v>612</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ht="13"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616</v>
      </c>
      <c r="BC79" s="1326"/>
      <c r="BD79" s="1326"/>
      <c r="BE79" s="1326"/>
      <c r="BF79" s="1326"/>
      <c r="BG79" s="1326"/>
      <c r="BH79" s="1326"/>
      <c r="BI79" s="1326"/>
      <c r="BJ79" s="1326"/>
      <c r="BK79" s="1326"/>
      <c r="BL79" s="1326"/>
      <c r="BM79" s="1326"/>
      <c r="BN79" s="1326"/>
      <c r="BO79" s="1326"/>
      <c r="BP79" s="1324">
        <v>6.4</v>
      </c>
      <c r="BQ79" s="1324"/>
      <c r="BR79" s="1324"/>
      <c r="BS79" s="1324"/>
      <c r="BT79" s="1324"/>
      <c r="BU79" s="1324"/>
      <c r="BV79" s="1324"/>
      <c r="BW79" s="1324"/>
      <c r="BX79" s="1324">
        <v>6.9</v>
      </c>
      <c r="BY79" s="1324"/>
      <c r="BZ79" s="1324"/>
      <c r="CA79" s="1324"/>
      <c r="CB79" s="1324"/>
      <c r="CC79" s="1324"/>
      <c r="CD79" s="1324"/>
      <c r="CE79" s="1324"/>
      <c r="CF79" s="1324">
        <v>7.1</v>
      </c>
      <c r="CG79" s="1324"/>
      <c r="CH79" s="1324"/>
      <c r="CI79" s="1324"/>
      <c r="CJ79" s="1324"/>
      <c r="CK79" s="1324"/>
      <c r="CL79" s="1324"/>
      <c r="CM79" s="1324"/>
      <c r="CN79" s="1324">
        <v>7.4</v>
      </c>
      <c r="CO79" s="1324"/>
      <c r="CP79" s="1324"/>
      <c r="CQ79" s="1324"/>
      <c r="CR79" s="1324"/>
      <c r="CS79" s="1324"/>
      <c r="CT79" s="1324"/>
      <c r="CU79" s="1324"/>
      <c r="CV79" s="1324">
        <v>7.4</v>
      </c>
      <c r="CW79" s="1324"/>
      <c r="CX79" s="1324"/>
      <c r="CY79" s="1324"/>
      <c r="CZ79" s="1324"/>
      <c r="DA79" s="1324"/>
      <c r="DB79" s="1324"/>
      <c r="DC79" s="1324"/>
    </row>
    <row r="80" spans="2:107" ht="13"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uZ20dhLjTovtjIa8Lp6vT3eKJ/lzl1bds4WNzNXWEWfBUnwgyTzNz9ocMxKvDrGz4mi0+7Fhpxv3lchcPhTwYw==" saltValue="bgm02wQnZXkE2jBpXdrT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0FA1-2D76-47BA-8313-420308B5127F}">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518</v>
      </c>
    </row>
  </sheetData>
  <sheetProtection algorithmName="SHA-512" hashValue="nVaJp3g0XG1nxdcnsJgOAr/fatfKUHYrfc48qEpnLTOXC4VVnEiUEUq9QSflG1AA5Zgfmj8JY8oVl1L2TqpZ9A==" saltValue="W6/clxffX7xmUHA+s98j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C1AD3-2AD4-49CC-B118-EC29CB5F9609}">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518</v>
      </c>
    </row>
  </sheetData>
  <sheetProtection algorithmName="SHA-512" hashValue="Mk9ymSVj0p47VR6drh4VuXYLzzD8FgBK/grtql7cXkRADf/o43PyfF7E6175vWF0dMT+4D+uKSBxC7jHkMws4g==" saltValue="Dusn2UEK6IvNBt9Ukbyr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569</v>
      </c>
      <c r="G2" s="157"/>
      <c r="H2" s="158"/>
    </row>
    <row r="3" spans="1:8" x14ac:dyDescent="0.2">
      <c r="A3" s="154" t="s">
        <v>562</v>
      </c>
      <c r="B3" s="159"/>
      <c r="C3" s="160"/>
      <c r="D3" s="161">
        <v>214268</v>
      </c>
      <c r="E3" s="162"/>
      <c r="F3" s="163">
        <v>287914</v>
      </c>
      <c r="G3" s="164"/>
      <c r="H3" s="165"/>
    </row>
    <row r="4" spans="1:8" x14ac:dyDescent="0.2">
      <c r="A4" s="166"/>
      <c r="B4" s="167"/>
      <c r="C4" s="168"/>
      <c r="D4" s="169">
        <v>167568</v>
      </c>
      <c r="E4" s="170"/>
      <c r="F4" s="171">
        <v>146531</v>
      </c>
      <c r="G4" s="172"/>
      <c r="H4" s="173"/>
    </row>
    <row r="5" spans="1:8" x14ac:dyDescent="0.2">
      <c r="A5" s="154" t="s">
        <v>564</v>
      </c>
      <c r="B5" s="159"/>
      <c r="C5" s="160"/>
      <c r="D5" s="161">
        <v>191458</v>
      </c>
      <c r="E5" s="162"/>
      <c r="F5" s="163">
        <v>310300</v>
      </c>
      <c r="G5" s="164"/>
      <c r="H5" s="165"/>
    </row>
    <row r="6" spans="1:8" x14ac:dyDescent="0.2">
      <c r="A6" s="166"/>
      <c r="B6" s="167"/>
      <c r="C6" s="168"/>
      <c r="D6" s="169">
        <v>138000</v>
      </c>
      <c r="E6" s="170"/>
      <c r="F6" s="171">
        <v>157576</v>
      </c>
      <c r="G6" s="172"/>
      <c r="H6" s="173"/>
    </row>
    <row r="7" spans="1:8" x14ac:dyDescent="0.2">
      <c r="A7" s="154" t="s">
        <v>565</v>
      </c>
      <c r="B7" s="159"/>
      <c r="C7" s="160"/>
      <c r="D7" s="161">
        <v>310365</v>
      </c>
      <c r="E7" s="162"/>
      <c r="F7" s="163">
        <v>317319</v>
      </c>
      <c r="G7" s="164"/>
      <c r="H7" s="165"/>
    </row>
    <row r="8" spans="1:8" x14ac:dyDescent="0.2">
      <c r="A8" s="166"/>
      <c r="B8" s="167"/>
      <c r="C8" s="168"/>
      <c r="D8" s="169">
        <v>172595</v>
      </c>
      <c r="E8" s="170"/>
      <c r="F8" s="171">
        <v>164214</v>
      </c>
      <c r="G8" s="172"/>
      <c r="H8" s="173"/>
    </row>
    <row r="9" spans="1:8" x14ac:dyDescent="0.2">
      <c r="A9" s="154" t="s">
        <v>566</v>
      </c>
      <c r="B9" s="159"/>
      <c r="C9" s="160"/>
      <c r="D9" s="161">
        <v>284706</v>
      </c>
      <c r="E9" s="162"/>
      <c r="F9" s="163">
        <v>289738</v>
      </c>
      <c r="G9" s="164"/>
      <c r="H9" s="165"/>
    </row>
    <row r="10" spans="1:8" x14ac:dyDescent="0.2">
      <c r="A10" s="166"/>
      <c r="B10" s="167"/>
      <c r="C10" s="168"/>
      <c r="D10" s="169">
        <v>208147</v>
      </c>
      <c r="E10" s="170"/>
      <c r="F10" s="171">
        <v>156238</v>
      </c>
      <c r="G10" s="172"/>
      <c r="H10" s="173"/>
    </row>
    <row r="11" spans="1:8" x14ac:dyDescent="0.2">
      <c r="A11" s="154" t="s">
        <v>567</v>
      </c>
      <c r="B11" s="159"/>
      <c r="C11" s="160"/>
      <c r="D11" s="161">
        <v>282402</v>
      </c>
      <c r="E11" s="162"/>
      <c r="F11" s="163">
        <v>316937</v>
      </c>
      <c r="G11" s="164"/>
      <c r="H11" s="165"/>
    </row>
    <row r="12" spans="1:8" x14ac:dyDescent="0.2">
      <c r="A12" s="166"/>
      <c r="B12" s="167"/>
      <c r="C12" s="174"/>
      <c r="D12" s="169">
        <v>174692</v>
      </c>
      <c r="E12" s="170"/>
      <c r="F12" s="171">
        <v>199150</v>
      </c>
      <c r="G12" s="172"/>
      <c r="H12" s="173"/>
    </row>
    <row r="13" spans="1:8" x14ac:dyDescent="0.2">
      <c r="A13" s="154"/>
      <c r="B13" s="159"/>
      <c r="C13" s="175"/>
      <c r="D13" s="176">
        <v>256640</v>
      </c>
      <c r="E13" s="177"/>
      <c r="F13" s="178">
        <v>304442</v>
      </c>
      <c r="G13" s="179"/>
      <c r="H13" s="165"/>
    </row>
    <row r="14" spans="1:8" x14ac:dyDescent="0.2">
      <c r="A14" s="166"/>
      <c r="B14" s="167"/>
      <c r="C14" s="168"/>
      <c r="D14" s="169">
        <v>172200</v>
      </c>
      <c r="E14" s="170"/>
      <c r="F14" s="171">
        <v>164742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10.38</v>
      </c>
      <c r="C19" s="180">
        <f>ROUND(VALUE(SUBSTITUTE(実質収支比率等に係る経年分析!G$48,"▲","-")),2)</f>
        <v>9.1199999999999992</v>
      </c>
      <c r="D19" s="180">
        <f>ROUND(VALUE(SUBSTITUTE(実質収支比率等に係る経年分析!H$48,"▲","-")),2)</f>
        <v>8.5299999999999994</v>
      </c>
      <c r="E19" s="180">
        <f>ROUND(VALUE(SUBSTITUTE(実質収支比率等に係る経年分析!I$48,"▲","-")),2)</f>
        <v>11.53</v>
      </c>
      <c r="F19" s="180">
        <f>ROUND(VALUE(SUBSTITUTE(実質収支比率等に係る経年分析!J$48,"▲","-")),2)</f>
        <v>12.45</v>
      </c>
    </row>
    <row r="20" spans="1:11" x14ac:dyDescent="0.2">
      <c r="A20" s="180" t="s">
        <v>55</v>
      </c>
      <c r="B20" s="180">
        <f>ROUND(VALUE(SUBSTITUTE(実質収支比率等に係る経年分析!F$47,"▲","-")),2)</f>
        <v>43.14</v>
      </c>
      <c r="C20" s="180">
        <f>ROUND(VALUE(SUBSTITUTE(実質収支比率等に係る経年分析!G$47,"▲","-")),2)</f>
        <v>44.76</v>
      </c>
      <c r="D20" s="180">
        <f>ROUND(VALUE(SUBSTITUTE(実質収支比率等に係る経年分析!H$47,"▲","-")),2)</f>
        <v>46.26</v>
      </c>
      <c r="E20" s="180">
        <f>ROUND(VALUE(SUBSTITUTE(実質収支比率等に係る経年分析!I$47,"▲","-")),2)</f>
        <v>47.69</v>
      </c>
      <c r="F20" s="180">
        <f>ROUND(VALUE(SUBSTITUTE(実質収支比率等に係る経年分析!J$47,"▲","-")),2)</f>
        <v>50.99</v>
      </c>
    </row>
    <row r="21" spans="1:11" x14ac:dyDescent="0.2">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1.86</v>
      </c>
      <c r="D21" s="180">
        <f>IF(ISNUMBER(VALUE(SUBSTITUTE(実質収支比率等に係る経年分析!H$49,"▲","-"))),ROUND(VALUE(SUBSTITUTE(実質収支比率等に係る経年分析!H$49,"▲","-")),2),NA())</f>
        <v>16.68</v>
      </c>
      <c r="E21" s="180">
        <f>IF(ISNUMBER(VALUE(SUBSTITUTE(実質収支比率等に係る経年分析!I$49,"▲","-"))),ROUND(VALUE(SUBSTITUTE(実質収支比率等に係る経年分析!I$49,"▲","-")),2),NA())</f>
        <v>2.77</v>
      </c>
      <c r="F21" s="180">
        <f>IF(ISNUMBER(VALUE(SUBSTITUTE(実質収支比率等に係る経年分析!J$49,"▲","-"))),ROUND(VALUE(SUBSTITUTE(実質収支比率等に係る経年分析!J$49,"▲","-")),2),NA())</f>
        <v>3.63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1.94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浄化槽事業特別会計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2">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2">
      <c r="A35" s="181" t="str">
        <f>IF(連結実質赤字比率に係る赤字・黒字の構成分析!C$35="",NA(),連結実質赤字比率に係る赤字・黒字の構成分析!C$35)</f>
        <v>介護保険（保険事業勘定）特別会計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417</v>
      </c>
      <c r="E42" s="182"/>
      <c r="F42" s="182"/>
      <c r="G42" s="182">
        <f>'実質公債費比率（分子）の構造'!L$52</f>
        <v>397</v>
      </c>
      <c r="H42" s="182"/>
      <c r="I42" s="182"/>
      <c r="J42" s="182">
        <f>'実質公債費比率（分子）の構造'!M$52</f>
        <v>379</v>
      </c>
      <c r="K42" s="182"/>
      <c r="L42" s="182"/>
      <c r="M42" s="182">
        <f>'実質公債費比率（分子）の構造'!N$52</f>
        <v>297</v>
      </c>
      <c r="N42" s="182"/>
      <c r="O42" s="182"/>
      <c r="P42" s="182">
        <f>'実質公債費比率（分子）の構造'!O$52</f>
        <v>267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25</v>
      </c>
      <c r="C46" s="182"/>
      <c r="D46" s="182"/>
      <c r="E46" s="182">
        <f>'実質公債費比率（分子）の構造'!L$48</f>
        <v>25</v>
      </c>
      <c r="F46" s="182"/>
      <c r="G46" s="182"/>
      <c r="H46" s="182">
        <f>'実質公債費比率（分子）の構造'!M$48</f>
        <v>50</v>
      </c>
      <c r="I46" s="182"/>
      <c r="J46" s="182"/>
      <c r="K46" s="182">
        <f>'実質公債費比率（分子）の構造'!N$48</f>
        <v>56</v>
      </c>
      <c r="L46" s="182"/>
      <c r="M46" s="182"/>
      <c r="N46" s="182">
        <f>'実質公債費比率（分子）の構造'!O$48</f>
        <v>63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553</v>
      </c>
      <c r="C49" s="182"/>
      <c r="D49" s="182"/>
      <c r="E49" s="182">
        <f>'実質公債費比率（分子）の構造'!L$45</f>
        <v>525</v>
      </c>
      <c r="F49" s="182"/>
      <c r="G49" s="182"/>
      <c r="H49" s="182">
        <f>'実質公債費比率（分子）の構造'!M$45</f>
        <v>473</v>
      </c>
      <c r="I49" s="182"/>
      <c r="J49" s="182"/>
      <c r="K49" s="182">
        <f>'実質公債費比率（分子）の構造'!N$45</f>
        <v>349</v>
      </c>
      <c r="L49" s="182"/>
      <c r="M49" s="182"/>
      <c r="N49" s="182">
        <f>'実質公債費比率（分子）の構造'!O$45</f>
        <v>291</v>
      </c>
      <c r="O49" s="182"/>
      <c r="P49" s="182"/>
    </row>
    <row r="50" spans="1:16" x14ac:dyDescent="0.2">
      <c r="A50" s="182" t="s">
        <v>71</v>
      </c>
      <c r="B50" s="182" t="e">
        <f>NA()</f>
        <v>#N/A</v>
      </c>
      <c r="C50" s="182">
        <f>IF(ISNUMBER('実質公債費比率（分子）の構造'!K$53),'実質公債費比率（分子）の構造'!K$53,NA())</f>
        <v>161</v>
      </c>
      <c r="D50" s="182" t="e">
        <f>NA()</f>
        <v>#N/A</v>
      </c>
      <c r="E50" s="182" t="e">
        <f>NA()</f>
        <v>#N/A</v>
      </c>
      <c r="F50" s="182">
        <f>IF(ISNUMBER('実質公債費比率（分子）の構造'!L$53),'実質公債費比率（分子）の構造'!L$53,NA())</f>
        <v>153</v>
      </c>
      <c r="G50" s="182" t="e">
        <f>NA()</f>
        <v>#N/A</v>
      </c>
      <c r="H50" s="182" t="e">
        <f>NA()</f>
        <v>#N/A</v>
      </c>
      <c r="I50" s="182">
        <f>IF(ISNUMBER('実質公債費比率（分子）の構造'!M$53),'実質公債費比率（分子）の構造'!M$53,NA())</f>
        <v>144</v>
      </c>
      <c r="J50" s="182" t="e">
        <f>NA()</f>
        <v>#N/A</v>
      </c>
      <c r="K50" s="182" t="e">
        <f>NA()</f>
        <v>#N/A</v>
      </c>
      <c r="L50" s="182">
        <f>IF(ISNUMBER('実質公債費比率（分子）の構造'!N$53),'実質公債費比率（分子）の構造'!N$53,NA())</f>
        <v>108</v>
      </c>
      <c r="M50" s="182" t="e">
        <f>NA()</f>
        <v>#N/A</v>
      </c>
      <c r="N50" s="182" t="e">
        <f>NA()</f>
        <v>#N/A</v>
      </c>
      <c r="O50" s="182">
        <f>IF(ISNUMBER('実質公債費比率（分子）の構造'!O$53),'実質公債費比率（分子）の構造'!O$53,NA())</f>
        <v>87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2681</v>
      </c>
      <c r="E56" s="181"/>
      <c r="F56" s="181"/>
      <c r="G56" s="181">
        <f>'将来負担比率（分子）の構造'!J$52</f>
        <v>2572</v>
      </c>
      <c r="H56" s="181"/>
      <c r="I56" s="181"/>
      <c r="J56" s="181">
        <f>'将来負担比率（分子）の構造'!K$52</f>
        <v>2373</v>
      </c>
      <c r="K56" s="181"/>
      <c r="L56" s="181"/>
      <c r="M56" s="181">
        <f>'将来負担比率（分子）の構造'!L$52</f>
        <v>2468</v>
      </c>
      <c r="N56" s="181"/>
      <c r="O56" s="181"/>
      <c r="P56" s="181">
        <f>'将来負担比率（分子）の構造'!M$52</f>
        <v>2564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2241</v>
      </c>
      <c r="E58" s="181"/>
      <c r="F58" s="181"/>
      <c r="G58" s="181">
        <f>'将来負担比率（分子）の構造'!J$50</f>
        <v>2389</v>
      </c>
      <c r="H58" s="181"/>
      <c r="I58" s="181"/>
      <c r="J58" s="181">
        <f>'将来負担比率（分子）の構造'!K$50</f>
        <v>2285</v>
      </c>
      <c r="K58" s="181"/>
      <c r="L58" s="181"/>
      <c r="M58" s="181">
        <f>'将来負担比率（分子）の構造'!L$50</f>
        <v>2439</v>
      </c>
      <c r="N58" s="181"/>
      <c r="O58" s="181"/>
      <c r="P58" s="181">
        <f>'将来負担比率（分子）の構造'!M$50</f>
        <v>2548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718</v>
      </c>
      <c r="C64" s="181"/>
      <c r="D64" s="181"/>
      <c r="E64" s="181">
        <f>'将来負担比率（分子）の構造'!J$43</f>
        <v>782</v>
      </c>
      <c r="F64" s="181"/>
      <c r="G64" s="181"/>
      <c r="H64" s="181">
        <f>'将来負担比率（分子）の構造'!K$43</f>
        <v>900</v>
      </c>
      <c r="I64" s="181"/>
      <c r="J64" s="181"/>
      <c r="K64" s="181">
        <f>'将来負担比率（分子）の構造'!L$43</f>
        <v>995</v>
      </c>
      <c r="L64" s="181"/>
      <c r="M64" s="181"/>
      <c r="N64" s="181">
        <f>'将来負担比率（分子）の構造'!M$43</f>
        <v>1037</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2874</v>
      </c>
      <c r="C66" s="181"/>
      <c r="D66" s="181"/>
      <c r="E66" s="181">
        <f>'将来負担比率（分子）の構造'!J$41</f>
        <v>2592</v>
      </c>
      <c r="F66" s="181"/>
      <c r="G66" s="181"/>
      <c r="H66" s="181">
        <f>'将来負担比率（分子）の構造'!K$41</f>
        <v>2128</v>
      </c>
      <c r="I66" s="181"/>
      <c r="J66" s="181"/>
      <c r="K66" s="181">
        <f>'将来負担比率（分子）の構造'!L$41</f>
        <v>2237</v>
      </c>
      <c r="L66" s="181"/>
      <c r="M66" s="181"/>
      <c r="N66" s="181">
        <f>'将来負担比率（分子）の構造'!M$41</f>
        <v>2254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918</v>
      </c>
      <c r="C72" s="185">
        <f>基金残高に係る経年分析!G55</f>
        <v>918</v>
      </c>
      <c r="D72" s="185">
        <f>基金残高に係る経年分析!H55</f>
        <v>972</v>
      </c>
    </row>
    <row r="73" spans="1:16" x14ac:dyDescent="0.2">
      <c r="A73" s="184" t="s">
        <v>78</v>
      </c>
      <c r="B73" s="185">
        <f>基金残高に係る経年分析!F56</f>
        <v>218</v>
      </c>
      <c r="C73" s="185">
        <f>基金残高に係る経年分析!G56</f>
        <v>303</v>
      </c>
      <c r="D73" s="185">
        <f>基金残高に係る経年分析!H56</f>
        <v>415</v>
      </c>
    </row>
    <row r="74" spans="1:16" x14ac:dyDescent="0.2">
      <c r="A74" s="184" t="s">
        <v>79</v>
      </c>
      <c r="B74" s="185">
        <f>基金残高に係る経年分析!F57</f>
        <v>1138</v>
      </c>
      <c r="C74" s="185">
        <f>基金残高に係る経年分析!G57</f>
        <v>1172</v>
      </c>
      <c r="D74" s="185">
        <f>基金残高に係る経年分析!H57</f>
        <v>1168</v>
      </c>
    </row>
  </sheetData>
  <sheetProtection algorithmName="SHA-512" hashValue="o/sQfdNj+tur2vmzycwuuWv9ieLr+c4QEdKuOpxhBWgiJD28OmHNZckuHeiZR8KtJ+OU8uBVgfS0ckNsrpo7ww==" saltValue="9CkxduhY/S3HbREbOofN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503069</v>
      </c>
      <c r="S5" s="673"/>
      <c r="T5" s="673"/>
      <c r="U5" s="673"/>
      <c r="V5" s="673"/>
      <c r="W5" s="673"/>
      <c r="X5" s="673"/>
      <c r="Y5" s="674"/>
      <c r="Z5" s="675">
        <v>10.3</v>
      </c>
      <c r="AA5" s="675"/>
      <c r="AB5" s="675"/>
      <c r="AC5" s="675"/>
      <c r="AD5" s="676">
        <v>503069</v>
      </c>
      <c r="AE5" s="676"/>
      <c r="AF5" s="676"/>
      <c r="AG5" s="676"/>
      <c r="AH5" s="676"/>
      <c r="AI5" s="676"/>
      <c r="AJ5" s="676"/>
      <c r="AK5" s="676"/>
      <c r="AL5" s="677">
        <v>25.3</v>
      </c>
      <c r="AM5" s="678"/>
      <c r="AN5" s="678"/>
      <c r="AO5" s="679"/>
      <c r="AP5" s="669" t="s">
        <v>227</v>
      </c>
      <c r="AQ5" s="670"/>
      <c r="AR5" s="670"/>
      <c r="AS5" s="670"/>
      <c r="AT5" s="670"/>
      <c r="AU5" s="670"/>
      <c r="AV5" s="670"/>
      <c r="AW5" s="670"/>
      <c r="AX5" s="670"/>
      <c r="AY5" s="670"/>
      <c r="AZ5" s="670"/>
      <c r="BA5" s="670"/>
      <c r="BB5" s="670"/>
      <c r="BC5" s="670"/>
      <c r="BD5" s="670"/>
      <c r="BE5" s="670"/>
      <c r="BF5" s="671"/>
      <c r="BG5" s="683">
        <v>503069</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2">
      <c r="B6" s="680" t="s">
        <v>232</v>
      </c>
      <c r="C6" s="681"/>
      <c r="D6" s="681"/>
      <c r="E6" s="681"/>
      <c r="F6" s="681"/>
      <c r="G6" s="681"/>
      <c r="H6" s="681"/>
      <c r="I6" s="681"/>
      <c r="J6" s="681"/>
      <c r="K6" s="681"/>
      <c r="L6" s="681"/>
      <c r="M6" s="681"/>
      <c r="N6" s="681"/>
      <c r="O6" s="681"/>
      <c r="P6" s="681"/>
      <c r="Q6" s="682"/>
      <c r="R6" s="683">
        <v>7705</v>
      </c>
      <c r="S6" s="684"/>
      <c r="T6" s="684"/>
      <c r="U6" s="684"/>
      <c r="V6" s="684"/>
      <c r="W6" s="684"/>
      <c r="X6" s="684"/>
      <c r="Y6" s="685"/>
      <c r="Z6" s="686">
        <v>0.2</v>
      </c>
      <c r="AA6" s="686"/>
      <c r="AB6" s="686"/>
      <c r="AC6" s="686"/>
      <c r="AD6" s="687">
        <v>7705</v>
      </c>
      <c r="AE6" s="687"/>
      <c r="AF6" s="687"/>
      <c r="AG6" s="687"/>
      <c r="AH6" s="687"/>
      <c r="AI6" s="687"/>
      <c r="AJ6" s="687"/>
      <c r="AK6" s="687"/>
      <c r="AL6" s="688">
        <v>0.4</v>
      </c>
      <c r="AM6" s="689"/>
      <c r="AN6" s="689"/>
      <c r="AO6" s="690"/>
      <c r="AP6" s="680" t="s">
        <v>233</v>
      </c>
      <c r="AQ6" s="681"/>
      <c r="AR6" s="681"/>
      <c r="AS6" s="681"/>
      <c r="AT6" s="681"/>
      <c r="AU6" s="681"/>
      <c r="AV6" s="681"/>
      <c r="AW6" s="681"/>
      <c r="AX6" s="681"/>
      <c r="AY6" s="681"/>
      <c r="AZ6" s="681"/>
      <c r="BA6" s="681"/>
      <c r="BB6" s="681"/>
      <c r="BC6" s="681"/>
      <c r="BD6" s="681"/>
      <c r="BE6" s="681"/>
      <c r="BF6" s="682"/>
      <c r="BG6" s="683">
        <v>503069</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62385</v>
      </c>
      <c r="CS6" s="684"/>
      <c r="CT6" s="684"/>
      <c r="CU6" s="684"/>
      <c r="CV6" s="684"/>
      <c r="CW6" s="684"/>
      <c r="CX6" s="684"/>
      <c r="CY6" s="685"/>
      <c r="CZ6" s="677">
        <v>1.3</v>
      </c>
      <c r="DA6" s="678"/>
      <c r="DB6" s="678"/>
      <c r="DC6" s="697"/>
      <c r="DD6" s="692" t="s">
        <v>228</v>
      </c>
      <c r="DE6" s="684"/>
      <c r="DF6" s="684"/>
      <c r="DG6" s="684"/>
      <c r="DH6" s="684"/>
      <c r="DI6" s="684"/>
      <c r="DJ6" s="684"/>
      <c r="DK6" s="684"/>
      <c r="DL6" s="684"/>
      <c r="DM6" s="684"/>
      <c r="DN6" s="684"/>
      <c r="DO6" s="684"/>
      <c r="DP6" s="685"/>
      <c r="DQ6" s="692">
        <v>62385</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920</v>
      </c>
      <c r="S7" s="684"/>
      <c r="T7" s="684"/>
      <c r="U7" s="684"/>
      <c r="V7" s="684"/>
      <c r="W7" s="684"/>
      <c r="X7" s="684"/>
      <c r="Y7" s="685"/>
      <c r="Z7" s="686">
        <v>0</v>
      </c>
      <c r="AA7" s="686"/>
      <c r="AB7" s="686"/>
      <c r="AC7" s="686"/>
      <c r="AD7" s="687">
        <v>920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304119</v>
      </c>
      <c r="BH7" s="684"/>
      <c r="BI7" s="684"/>
      <c r="BJ7" s="684"/>
      <c r="BK7" s="684"/>
      <c r="BL7" s="684"/>
      <c r="BM7" s="684"/>
      <c r="BN7" s="685"/>
      <c r="BO7" s="686">
        <v>60.5</v>
      </c>
      <c r="BP7" s="686"/>
      <c r="BQ7" s="686"/>
      <c r="BR7" s="686"/>
      <c r="BS7" s="687" t="s">
        <v>228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1240500</v>
      </c>
      <c r="CS7" s="684"/>
      <c r="CT7" s="684"/>
      <c r="CU7" s="684"/>
      <c r="CV7" s="684"/>
      <c r="CW7" s="684"/>
      <c r="CX7" s="684"/>
      <c r="CY7" s="685"/>
      <c r="CZ7" s="686">
        <v>26.8</v>
      </c>
      <c r="DA7" s="686"/>
      <c r="DB7" s="686"/>
      <c r="DC7" s="686"/>
      <c r="DD7" s="692">
        <v>103605</v>
      </c>
      <c r="DE7" s="684"/>
      <c r="DF7" s="684"/>
      <c r="DG7" s="684"/>
      <c r="DH7" s="684"/>
      <c r="DI7" s="684"/>
      <c r="DJ7" s="684"/>
      <c r="DK7" s="684"/>
      <c r="DL7" s="684"/>
      <c r="DM7" s="684"/>
      <c r="DN7" s="684"/>
      <c r="DO7" s="684"/>
      <c r="DP7" s="685"/>
      <c r="DQ7" s="692">
        <v>835377</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4576</v>
      </c>
      <c r="S8" s="684"/>
      <c r="T8" s="684"/>
      <c r="U8" s="684"/>
      <c r="V8" s="684"/>
      <c r="W8" s="684"/>
      <c r="X8" s="684"/>
      <c r="Y8" s="685"/>
      <c r="Z8" s="686">
        <v>0.1</v>
      </c>
      <c r="AA8" s="686"/>
      <c r="AB8" s="686"/>
      <c r="AC8" s="686"/>
      <c r="AD8" s="687">
        <v>4576</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6314</v>
      </c>
      <c r="BH8" s="684"/>
      <c r="BI8" s="684"/>
      <c r="BJ8" s="684"/>
      <c r="BK8" s="684"/>
      <c r="BL8" s="684"/>
      <c r="BM8" s="684"/>
      <c r="BN8" s="685"/>
      <c r="BO8" s="686">
        <v>1.3</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725024</v>
      </c>
      <c r="CS8" s="684"/>
      <c r="CT8" s="684"/>
      <c r="CU8" s="684"/>
      <c r="CV8" s="684"/>
      <c r="CW8" s="684"/>
      <c r="CX8" s="684"/>
      <c r="CY8" s="685"/>
      <c r="CZ8" s="686">
        <v>15.6</v>
      </c>
      <c r="DA8" s="686"/>
      <c r="DB8" s="686"/>
      <c r="DC8" s="686"/>
      <c r="DD8" s="692">
        <v>74462</v>
      </c>
      <c r="DE8" s="684"/>
      <c r="DF8" s="684"/>
      <c r="DG8" s="684"/>
      <c r="DH8" s="684"/>
      <c r="DI8" s="684"/>
      <c r="DJ8" s="684"/>
      <c r="DK8" s="684"/>
      <c r="DL8" s="684"/>
      <c r="DM8" s="684"/>
      <c r="DN8" s="684"/>
      <c r="DO8" s="684"/>
      <c r="DP8" s="685"/>
      <c r="DQ8" s="692">
        <v>364537</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2818</v>
      </c>
      <c r="S9" s="684"/>
      <c r="T9" s="684"/>
      <c r="U9" s="684"/>
      <c r="V9" s="684"/>
      <c r="W9" s="684"/>
      <c r="X9" s="684"/>
      <c r="Y9" s="685"/>
      <c r="Z9" s="686">
        <v>0.1</v>
      </c>
      <c r="AA9" s="686"/>
      <c r="AB9" s="686"/>
      <c r="AC9" s="686"/>
      <c r="AD9" s="687">
        <v>2818</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271840</v>
      </c>
      <c r="BH9" s="684"/>
      <c r="BI9" s="684"/>
      <c r="BJ9" s="684"/>
      <c r="BK9" s="684"/>
      <c r="BL9" s="684"/>
      <c r="BM9" s="684"/>
      <c r="BN9" s="685"/>
      <c r="BO9" s="686">
        <v>54</v>
      </c>
      <c r="BP9" s="686"/>
      <c r="BQ9" s="686"/>
      <c r="BR9" s="686"/>
      <c r="BS9" s="692" t="s">
        <v>228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1307173</v>
      </c>
      <c r="CS9" s="684"/>
      <c r="CT9" s="684"/>
      <c r="CU9" s="684"/>
      <c r="CV9" s="684"/>
      <c r="CW9" s="684"/>
      <c r="CX9" s="684"/>
      <c r="CY9" s="685"/>
      <c r="CZ9" s="686">
        <v>28.2</v>
      </c>
      <c r="DA9" s="686"/>
      <c r="DB9" s="686"/>
      <c r="DC9" s="686"/>
      <c r="DD9" s="692">
        <v>242783</v>
      </c>
      <c r="DE9" s="684"/>
      <c r="DF9" s="684"/>
      <c r="DG9" s="684"/>
      <c r="DH9" s="684"/>
      <c r="DI9" s="684"/>
      <c r="DJ9" s="684"/>
      <c r="DK9" s="684"/>
      <c r="DL9" s="684"/>
      <c r="DM9" s="684"/>
      <c r="DN9" s="684"/>
      <c r="DO9" s="684"/>
      <c r="DP9" s="685"/>
      <c r="DQ9" s="692">
        <v>478692</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228</v>
      </c>
      <c r="AA10" s="686"/>
      <c r="AB10" s="686"/>
      <c r="AC10" s="686"/>
      <c r="AD10" s="687" t="s">
        <v>228</v>
      </c>
      <c r="AE10" s="687"/>
      <c r="AF10" s="687"/>
      <c r="AG10" s="687"/>
      <c r="AH10" s="687"/>
      <c r="AI10" s="687"/>
      <c r="AJ10" s="687"/>
      <c r="AK10" s="687"/>
      <c r="AL10" s="688" t="s">
        <v>228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10724</v>
      </c>
      <c r="BH10" s="684"/>
      <c r="BI10" s="684"/>
      <c r="BJ10" s="684"/>
      <c r="BK10" s="684"/>
      <c r="BL10" s="684"/>
      <c r="BM10" s="684"/>
      <c r="BN10" s="685"/>
      <c r="BO10" s="686">
        <v>2.1</v>
      </c>
      <c r="BP10" s="686"/>
      <c r="BQ10" s="686"/>
      <c r="BR10" s="686"/>
      <c r="BS10" s="692" t="s">
        <v>240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228</v>
      </c>
      <c r="CS10" s="684"/>
      <c r="CT10" s="684"/>
      <c r="CU10" s="684"/>
      <c r="CV10" s="684"/>
      <c r="CW10" s="684"/>
      <c r="CX10" s="684"/>
      <c r="CY10" s="685"/>
      <c r="CZ10" s="686" t="s">
        <v>228</v>
      </c>
      <c r="DA10" s="686"/>
      <c r="DB10" s="686"/>
      <c r="DC10" s="686"/>
      <c r="DD10" s="692" t="s">
        <v>228</v>
      </c>
      <c r="DE10" s="684"/>
      <c r="DF10" s="684"/>
      <c r="DG10" s="684"/>
      <c r="DH10" s="684"/>
      <c r="DI10" s="684"/>
      <c r="DJ10" s="684"/>
      <c r="DK10" s="684"/>
      <c r="DL10" s="684"/>
      <c r="DM10" s="684"/>
      <c r="DN10" s="684"/>
      <c r="DO10" s="684"/>
      <c r="DP10" s="685"/>
      <c r="DQ10" s="692" t="s">
        <v>240</v>
      </c>
      <c r="DR10" s="684"/>
      <c r="DS10" s="684"/>
      <c r="DT10" s="684"/>
      <c r="DU10" s="684"/>
      <c r="DV10" s="684"/>
      <c r="DW10" s="684"/>
      <c r="DX10" s="684"/>
      <c r="DY10" s="684"/>
      <c r="DZ10" s="684"/>
      <c r="EA10" s="684"/>
      <c r="EB10" s="684"/>
      <c r="EC10" s="693"/>
    </row>
    <row r="11" spans="2:143" ht="11.25" customHeight="1" x14ac:dyDescent="0.2">
      <c r="B11" s="680" t="s">
        <v>248</v>
      </c>
      <c r="C11" s="681"/>
      <c r="D11" s="681"/>
      <c r="E11" s="681"/>
      <c r="F11" s="681"/>
      <c r="G11" s="681"/>
      <c r="H11" s="681"/>
      <c r="I11" s="681"/>
      <c r="J11" s="681"/>
      <c r="K11" s="681"/>
      <c r="L11" s="681"/>
      <c r="M11" s="681"/>
      <c r="N11" s="681"/>
      <c r="O11" s="681"/>
      <c r="P11" s="681"/>
      <c r="Q11" s="682"/>
      <c r="R11" s="683">
        <v>56729</v>
      </c>
      <c r="S11" s="684"/>
      <c r="T11" s="684"/>
      <c r="U11" s="684"/>
      <c r="V11" s="684"/>
      <c r="W11" s="684"/>
      <c r="X11" s="684"/>
      <c r="Y11" s="685"/>
      <c r="Z11" s="688">
        <v>1.2</v>
      </c>
      <c r="AA11" s="689"/>
      <c r="AB11" s="689"/>
      <c r="AC11" s="701"/>
      <c r="AD11" s="692">
        <v>56729</v>
      </c>
      <c r="AE11" s="684"/>
      <c r="AF11" s="684"/>
      <c r="AG11" s="684"/>
      <c r="AH11" s="684"/>
      <c r="AI11" s="684"/>
      <c r="AJ11" s="684"/>
      <c r="AK11" s="685"/>
      <c r="AL11" s="688">
        <v>2.9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15241</v>
      </c>
      <c r="BH11" s="684"/>
      <c r="BI11" s="684"/>
      <c r="BJ11" s="684"/>
      <c r="BK11" s="684"/>
      <c r="BL11" s="684"/>
      <c r="BM11" s="684"/>
      <c r="BN11" s="685"/>
      <c r="BO11" s="686">
        <v>3</v>
      </c>
      <c r="BP11" s="686"/>
      <c r="BQ11" s="686"/>
      <c r="BR11" s="686"/>
      <c r="BS11" s="692" t="s">
        <v>240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93872</v>
      </c>
      <c r="CS11" s="684"/>
      <c r="CT11" s="684"/>
      <c r="CU11" s="684"/>
      <c r="CV11" s="684"/>
      <c r="CW11" s="684"/>
      <c r="CX11" s="684"/>
      <c r="CY11" s="685"/>
      <c r="CZ11" s="686">
        <v>2</v>
      </c>
      <c r="DA11" s="686"/>
      <c r="DB11" s="686"/>
      <c r="DC11" s="686"/>
      <c r="DD11" s="692" t="s">
        <v>240</v>
      </c>
      <c r="DE11" s="684"/>
      <c r="DF11" s="684"/>
      <c r="DG11" s="684"/>
      <c r="DH11" s="684"/>
      <c r="DI11" s="684"/>
      <c r="DJ11" s="684"/>
      <c r="DK11" s="684"/>
      <c r="DL11" s="684"/>
      <c r="DM11" s="684"/>
      <c r="DN11" s="684"/>
      <c r="DO11" s="684"/>
      <c r="DP11" s="685"/>
      <c r="DQ11" s="692">
        <v>35315</v>
      </c>
      <c r="DR11" s="684"/>
      <c r="DS11" s="684"/>
      <c r="DT11" s="684"/>
      <c r="DU11" s="684"/>
      <c r="DV11" s="684"/>
      <c r="DW11" s="684"/>
      <c r="DX11" s="684"/>
      <c r="DY11" s="684"/>
      <c r="DZ11" s="684"/>
      <c r="EA11" s="684"/>
      <c r="EB11" s="684"/>
      <c r="EC11" s="693"/>
    </row>
    <row r="12" spans="2:143" ht="11.25" customHeight="1" x14ac:dyDescent="0.2">
      <c r="B12" s="680" t="s">
        <v>251</v>
      </c>
      <c r="C12" s="681"/>
      <c r="D12" s="681"/>
      <c r="E12" s="681"/>
      <c r="F12" s="681"/>
      <c r="G12" s="681"/>
      <c r="H12" s="681"/>
      <c r="I12" s="681"/>
      <c r="J12" s="681"/>
      <c r="K12" s="681"/>
      <c r="L12" s="681"/>
      <c r="M12" s="681"/>
      <c r="N12" s="681"/>
      <c r="O12" s="681"/>
      <c r="P12" s="681"/>
      <c r="Q12" s="682"/>
      <c r="R12" s="683" t="s">
        <v>228</v>
      </c>
      <c r="S12" s="684"/>
      <c r="T12" s="684"/>
      <c r="U12" s="684"/>
      <c r="V12" s="684"/>
      <c r="W12" s="684"/>
      <c r="X12" s="684"/>
      <c r="Y12" s="685"/>
      <c r="Z12" s="686" t="s">
        <v>228</v>
      </c>
      <c r="AA12" s="686"/>
      <c r="AB12" s="686"/>
      <c r="AC12" s="686"/>
      <c r="AD12" s="687" t="s">
        <v>228</v>
      </c>
      <c r="AE12" s="687"/>
      <c r="AF12" s="687"/>
      <c r="AG12" s="687"/>
      <c r="AH12" s="687"/>
      <c r="AI12" s="687"/>
      <c r="AJ12" s="687"/>
      <c r="AK12" s="687"/>
      <c r="AL12" s="688" t="s">
        <v>228</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167417</v>
      </c>
      <c r="BH12" s="684"/>
      <c r="BI12" s="684"/>
      <c r="BJ12" s="684"/>
      <c r="BK12" s="684"/>
      <c r="BL12" s="684"/>
      <c r="BM12" s="684"/>
      <c r="BN12" s="685"/>
      <c r="BO12" s="686">
        <v>33.299999999999997</v>
      </c>
      <c r="BP12" s="686"/>
      <c r="BQ12" s="686"/>
      <c r="BR12" s="686"/>
      <c r="BS12" s="692" t="s">
        <v>228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158853</v>
      </c>
      <c r="CS12" s="684"/>
      <c r="CT12" s="684"/>
      <c r="CU12" s="684"/>
      <c r="CV12" s="684"/>
      <c r="CW12" s="684"/>
      <c r="CX12" s="684"/>
      <c r="CY12" s="685"/>
      <c r="CZ12" s="686">
        <v>3.4</v>
      </c>
      <c r="DA12" s="686"/>
      <c r="DB12" s="686"/>
      <c r="DC12" s="686"/>
      <c r="DD12" s="692">
        <v>6241</v>
      </c>
      <c r="DE12" s="684"/>
      <c r="DF12" s="684"/>
      <c r="DG12" s="684"/>
      <c r="DH12" s="684"/>
      <c r="DI12" s="684"/>
      <c r="DJ12" s="684"/>
      <c r="DK12" s="684"/>
      <c r="DL12" s="684"/>
      <c r="DM12" s="684"/>
      <c r="DN12" s="684"/>
      <c r="DO12" s="684"/>
      <c r="DP12" s="685"/>
      <c r="DQ12" s="692">
        <v>68453</v>
      </c>
      <c r="DR12" s="684"/>
      <c r="DS12" s="684"/>
      <c r="DT12" s="684"/>
      <c r="DU12" s="684"/>
      <c r="DV12" s="684"/>
      <c r="DW12" s="684"/>
      <c r="DX12" s="684"/>
      <c r="DY12" s="684"/>
      <c r="DZ12" s="684"/>
      <c r="EA12" s="684"/>
      <c r="EB12" s="684"/>
      <c r="EC12" s="693"/>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228</v>
      </c>
      <c r="AA13" s="686"/>
      <c r="AB13" s="686"/>
      <c r="AC13" s="686"/>
      <c r="AD13" s="687" t="s">
        <v>240</v>
      </c>
      <c r="AE13" s="687"/>
      <c r="AF13" s="687"/>
      <c r="AG13" s="687"/>
      <c r="AH13" s="687"/>
      <c r="AI13" s="687"/>
      <c r="AJ13" s="687"/>
      <c r="AK13" s="687"/>
      <c r="AL13" s="688" t="s">
        <v>240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131435</v>
      </c>
      <c r="BH13" s="684"/>
      <c r="BI13" s="684"/>
      <c r="BJ13" s="684"/>
      <c r="BK13" s="684"/>
      <c r="BL13" s="684"/>
      <c r="BM13" s="684"/>
      <c r="BN13" s="685"/>
      <c r="BO13" s="686">
        <v>26.1</v>
      </c>
      <c r="BP13" s="686"/>
      <c r="BQ13" s="686"/>
      <c r="BR13" s="686"/>
      <c r="BS13" s="692" t="s">
        <v>228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352222</v>
      </c>
      <c r="CS13" s="684"/>
      <c r="CT13" s="684"/>
      <c r="CU13" s="684"/>
      <c r="CV13" s="684"/>
      <c r="CW13" s="684"/>
      <c r="CX13" s="684"/>
      <c r="CY13" s="685"/>
      <c r="CZ13" s="686">
        <v>7.6</v>
      </c>
      <c r="DA13" s="686"/>
      <c r="DB13" s="686"/>
      <c r="DC13" s="686"/>
      <c r="DD13" s="692">
        <v>235541</v>
      </c>
      <c r="DE13" s="684"/>
      <c r="DF13" s="684"/>
      <c r="DG13" s="684"/>
      <c r="DH13" s="684"/>
      <c r="DI13" s="684"/>
      <c r="DJ13" s="684"/>
      <c r="DK13" s="684"/>
      <c r="DL13" s="684"/>
      <c r="DM13" s="684"/>
      <c r="DN13" s="684"/>
      <c r="DO13" s="684"/>
      <c r="DP13" s="685"/>
      <c r="DQ13" s="692">
        <v>89308</v>
      </c>
      <c r="DR13" s="684"/>
      <c r="DS13" s="684"/>
      <c r="DT13" s="684"/>
      <c r="DU13" s="684"/>
      <c r="DV13" s="684"/>
      <c r="DW13" s="684"/>
      <c r="DX13" s="684"/>
      <c r="DY13" s="684"/>
      <c r="DZ13" s="684"/>
      <c r="EA13" s="684"/>
      <c r="EB13" s="684"/>
      <c r="EC13" s="693"/>
    </row>
    <row r="14" spans="2:143" ht="11.25" customHeight="1" x14ac:dyDescent="0.2">
      <c r="B14" s="680" t="s">
        <v>257</v>
      </c>
      <c r="C14" s="681"/>
      <c r="D14" s="681"/>
      <c r="E14" s="681"/>
      <c r="F14" s="681"/>
      <c r="G14" s="681"/>
      <c r="H14" s="681"/>
      <c r="I14" s="681"/>
      <c r="J14" s="681"/>
      <c r="K14" s="681"/>
      <c r="L14" s="681"/>
      <c r="M14" s="681"/>
      <c r="N14" s="681"/>
      <c r="O14" s="681"/>
      <c r="P14" s="681"/>
      <c r="Q14" s="682"/>
      <c r="R14" s="683">
        <v>2234</v>
      </c>
      <c r="S14" s="684"/>
      <c r="T14" s="684"/>
      <c r="U14" s="684"/>
      <c r="V14" s="684"/>
      <c r="W14" s="684"/>
      <c r="X14" s="684"/>
      <c r="Y14" s="685"/>
      <c r="Z14" s="686">
        <v>0</v>
      </c>
      <c r="AA14" s="686"/>
      <c r="AB14" s="686"/>
      <c r="AC14" s="686"/>
      <c r="AD14" s="687">
        <v>2234</v>
      </c>
      <c r="AE14" s="687"/>
      <c r="AF14" s="687"/>
      <c r="AG14" s="687"/>
      <c r="AH14" s="687"/>
      <c r="AI14" s="687"/>
      <c r="AJ14" s="687"/>
      <c r="AK14" s="687"/>
      <c r="AL14" s="688">
        <v>0.1</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9981</v>
      </c>
      <c r="BH14" s="684"/>
      <c r="BI14" s="684"/>
      <c r="BJ14" s="684"/>
      <c r="BK14" s="684"/>
      <c r="BL14" s="684"/>
      <c r="BM14" s="684"/>
      <c r="BN14" s="685"/>
      <c r="BO14" s="686">
        <v>2</v>
      </c>
      <c r="BP14" s="686"/>
      <c r="BQ14" s="686"/>
      <c r="BR14" s="686"/>
      <c r="BS14" s="692" t="s">
        <v>228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50468</v>
      </c>
      <c r="CS14" s="684"/>
      <c r="CT14" s="684"/>
      <c r="CU14" s="684"/>
      <c r="CV14" s="684"/>
      <c r="CW14" s="684"/>
      <c r="CX14" s="684"/>
      <c r="CY14" s="685"/>
      <c r="CZ14" s="686">
        <v>1.1000000000000001</v>
      </c>
      <c r="DA14" s="686"/>
      <c r="DB14" s="686"/>
      <c r="DC14" s="686"/>
      <c r="DD14" s="692">
        <v>1986</v>
      </c>
      <c r="DE14" s="684"/>
      <c r="DF14" s="684"/>
      <c r="DG14" s="684"/>
      <c r="DH14" s="684"/>
      <c r="DI14" s="684"/>
      <c r="DJ14" s="684"/>
      <c r="DK14" s="684"/>
      <c r="DL14" s="684"/>
      <c r="DM14" s="684"/>
      <c r="DN14" s="684"/>
      <c r="DO14" s="684"/>
      <c r="DP14" s="685"/>
      <c r="DQ14" s="692">
        <v>33893</v>
      </c>
      <c r="DR14" s="684"/>
      <c r="DS14" s="684"/>
      <c r="DT14" s="684"/>
      <c r="DU14" s="684"/>
      <c r="DV14" s="684"/>
      <c r="DW14" s="684"/>
      <c r="DX14" s="684"/>
      <c r="DY14" s="684"/>
      <c r="DZ14" s="684"/>
      <c r="EA14" s="684"/>
      <c r="EB14" s="684"/>
      <c r="EC14" s="693"/>
    </row>
    <row r="15" spans="2:143" ht="11.25" customHeight="1" x14ac:dyDescent="0.2">
      <c r="B15" s="680" t="s">
        <v>260</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240</v>
      </c>
      <c r="AA15" s="686"/>
      <c r="AB15" s="686"/>
      <c r="AC15" s="686"/>
      <c r="AD15" s="687" t="s">
        <v>228</v>
      </c>
      <c r="AE15" s="687"/>
      <c r="AF15" s="687"/>
      <c r="AG15" s="687"/>
      <c r="AH15" s="687"/>
      <c r="AI15" s="687"/>
      <c r="AJ15" s="687"/>
      <c r="AK15" s="687"/>
      <c r="AL15" s="688" t="s">
        <v>228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21552</v>
      </c>
      <c r="BH15" s="684"/>
      <c r="BI15" s="684"/>
      <c r="BJ15" s="684"/>
      <c r="BK15" s="684"/>
      <c r="BL15" s="684"/>
      <c r="BM15" s="684"/>
      <c r="BN15" s="685"/>
      <c r="BO15" s="686">
        <v>4.3</v>
      </c>
      <c r="BP15" s="686"/>
      <c r="BQ15" s="686"/>
      <c r="BR15" s="686"/>
      <c r="BS15" s="692" t="s">
        <v>240</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272232</v>
      </c>
      <c r="CS15" s="684"/>
      <c r="CT15" s="684"/>
      <c r="CU15" s="684"/>
      <c r="CV15" s="684"/>
      <c r="CW15" s="684"/>
      <c r="CX15" s="684"/>
      <c r="CY15" s="685"/>
      <c r="CZ15" s="686">
        <v>5.9</v>
      </c>
      <c r="DA15" s="686"/>
      <c r="DB15" s="686"/>
      <c r="DC15" s="686"/>
      <c r="DD15" s="692">
        <v>77818</v>
      </c>
      <c r="DE15" s="684"/>
      <c r="DF15" s="684"/>
      <c r="DG15" s="684"/>
      <c r="DH15" s="684"/>
      <c r="DI15" s="684"/>
      <c r="DJ15" s="684"/>
      <c r="DK15" s="684"/>
      <c r="DL15" s="684"/>
      <c r="DM15" s="684"/>
      <c r="DN15" s="684"/>
      <c r="DO15" s="684"/>
      <c r="DP15" s="685"/>
      <c r="DQ15" s="692">
        <v>145667</v>
      </c>
      <c r="DR15" s="684"/>
      <c r="DS15" s="684"/>
      <c r="DT15" s="684"/>
      <c r="DU15" s="684"/>
      <c r="DV15" s="684"/>
      <c r="DW15" s="684"/>
      <c r="DX15" s="684"/>
      <c r="DY15" s="684"/>
      <c r="DZ15" s="684"/>
      <c r="EA15" s="684"/>
      <c r="EB15" s="684"/>
      <c r="EC15" s="693"/>
    </row>
    <row r="16" spans="2:143" ht="11.25" customHeight="1" x14ac:dyDescent="0.2">
      <c r="B16" s="680" t="s">
        <v>263</v>
      </c>
      <c r="C16" s="681"/>
      <c r="D16" s="681"/>
      <c r="E16" s="681"/>
      <c r="F16" s="681"/>
      <c r="G16" s="681"/>
      <c r="H16" s="681"/>
      <c r="I16" s="681"/>
      <c r="J16" s="681"/>
      <c r="K16" s="681"/>
      <c r="L16" s="681"/>
      <c r="M16" s="681"/>
      <c r="N16" s="681"/>
      <c r="O16" s="681"/>
      <c r="P16" s="681"/>
      <c r="Q16" s="682"/>
      <c r="R16" s="683">
        <v>789</v>
      </c>
      <c r="S16" s="684"/>
      <c r="T16" s="684"/>
      <c r="U16" s="684"/>
      <c r="V16" s="684"/>
      <c r="W16" s="684"/>
      <c r="X16" s="684"/>
      <c r="Y16" s="685"/>
      <c r="Z16" s="686">
        <v>0</v>
      </c>
      <c r="AA16" s="686"/>
      <c r="AB16" s="686"/>
      <c r="AC16" s="686"/>
      <c r="AD16" s="687">
        <v>789</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228</v>
      </c>
      <c r="BP16" s="686"/>
      <c r="BQ16" s="686"/>
      <c r="BR16" s="686"/>
      <c r="BS16" s="692" t="s">
        <v>228</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80945</v>
      </c>
      <c r="CS16" s="684"/>
      <c r="CT16" s="684"/>
      <c r="CU16" s="684"/>
      <c r="CV16" s="684"/>
      <c r="CW16" s="684"/>
      <c r="CX16" s="684"/>
      <c r="CY16" s="685"/>
      <c r="CZ16" s="686">
        <v>1.7</v>
      </c>
      <c r="DA16" s="686"/>
      <c r="DB16" s="686"/>
      <c r="DC16" s="686"/>
      <c r="DD16" s="692" t="s">
        <v>240</v>
      </c>
      <c r="DE16" s="684"/>
      <c r="DF16" s="684"/>
      <c r="DG16" s="684"/>
      <c r="DH16" s="684"/>
      <c r="DI16" s="684"/>
      <c r="DJ16" s="684"/>
      <c r="DK16" s="684"/>
      <c r="DL16" s="684"/>
      <c r="DM16" s="684"/>
      <c r="DN16" s="684"/>
      <c r="DO16" s="684"/>
      <c r="DP16" s="685"/>
      <c r="DQ16" s="692">
        <v>15919</v>
      </c>
      <c r="DR16" s="684"/>
      <c r="DS16" s="684"/>
      <c r="DT16" s="684"/>
      <c r="DU16" s="684"/>
      <c r="DV16" s="684"/>
      <c r="DW16" s="684"/>
      <c r="DX16" s="684"/>
      <c r="DY16" s="684"/>
      <c r="DZ16" s="684"/>
      <c r="EA16" s="684"/>
      <c r="EB16" s="684"/>
      <c r="EC16" s="693"/>
    </row>
    <row r="17" spans="2:133" ht="11.25" customHeight="1" x14ac:dyDescent="0.2">
      <c r="B17" s="680" t="s">
        <v>266</v>
      </c>
      <c r="C17" s="681"/>
      <c r="D17" s="681"/>
      <c r="E17" s="681"/>
      <c r="F17" s="681"/>
      <c r="G17" s="681"/>
      <c r="H17" s="681"/>
      <c r="I17" s="681"/>
      <c r="J17" s="681"/>
      <c r="K17" s="681"/>
      <c r="L17" s="681"/>
      <c r="M17" s="681"/>
      <c r="N17" s="681"/>
      <c r="O17" s="681"/>
      <c r="P17" s="681"/>
      <c r="Q17" s="682"/>
      <c r="R17" s="683">
        <v>6903</v>
      </c>
      <c r="S17" s="684"/>
      <c r="T17" s="684"/>
      <c r="U17" s="684"/>
      <c r="V17" s="684"/>
      <c r="W17" s="684"/>
      <c r="X17" s="684"/>
      <c r="Y17" s="685"/>
      <c r="Z17" s="686">
        <v>0.1</v>
      </c>
      <c r="AA17" s="686"/>
      <c r="AB17" s="686"/>
      <c r="AC17" s="686"/>
      <c r="AD17" s="687">
        <v>6903</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240</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291118</v>
      </c>
      <c r="CS17" s="684"/>
      <c r="CT17" s="684"/>
      <c r="CU17" s="684"/>
      <c r="CV17" s="684"/>
      <c r="CW17" s="684"/>
      <c r="CX17" s="684"/>
      <c r="CY17" s="685"/>
      <c r="CZ17" s="686">
        <v>6.3</v>
      </c>
      <c r="DA17" s="686"/>
      <c r="DB17" s="686"/>
      <c r="DC17" s="686"/>
      <c r="DD17" s="692" t="s">
        <v>240</v>
      </c>
      <c r="DE17" s="684"/>
      <c r="DF17" s="684"/>
      <c r="DG17" s="684"/>
      <c r="DH17" s="684"/>
      <c r="DI17" s="684"/>
      <c r="DJ17" s="684"/>
      <c r="DK17" s="684"/>
      <c r="DL17" s="684"/>
      <c r="DM17" s="684"/>
      <c r="DN17" s="684"/>
      <c r="DO17" s="684"/>
      <c r="DP17" s="685"/>
      <c r="DQ17" s="692">
        <v>291118</v>
      </c>
      <c r="DR17" s="684"/>
      <c r="DS17" s="684"/>
      <c r="DT17" s="684"/>
      <c r="DU17" s="684"/>
      <c r="DV17" s="684"/>
      <c r="DW17" s="684"/>
      <c r="DX17" s="684"/>
      <c r="DY17" s="684"/>
      <c r="DZ17" s="684"/>
      <c r="EA17" s="684"/>
      <c r="EB17" s="684"/>
      <c r="EC17" s="693"/>
    </row>
    <row r="18" spans="2:133" ht="11.25" customHeight="1" x14ac:dyDescent="0.2">
      <c r="B18" s="680" t="s">
        <v>269</v>
      </c>
      <c r="C18" s="681"/>
      <c r="D18" s="681"/>
      <c r="E18" s="681"/>
      <c r="F18" s="681"/>
      <c r="G18" s="681"/>
      <c r="H18" s="681"/>
      <c r="I18" s="681"/>
      <c r="J18" s="681"/>
      <c r="K18" s="681"/>
      <c r="L18" s="681"/>
      <c r="M18" s="681"/>
      <c r="N18" s="681"/>
      <c r="O18" s="681"/>
      <c r="P18" s="681"/>
      <c r="Q18" s="682"/>
      <c r="R18" s="683">
        <v>725</v>
      </c>
      <c r="S18" s="684"/>
      <c r="T18" s="684"/>
      <c r="U18" s="684"/>
      <c r="V18" s="684"/>
      <c r="W18" s="684"/>
      <c r="X18" s="684"/>
      <c r="Y18" s="685"/>
      <c r="Z18" s="686">
        <v>0</v>
      </c>
      <c r="AA18" s="686"/>
      <c r="AB18" s="686"/>
      <c r="AC18" s="686"/>
      <c r="AD18" s="687">
        <v>725</v>
      </c>
      <c r="AE18" s="687"/>
      <c r="AF18" s="687"/>
      <c r="AG18" s="687"/>
      <c r="AH18" s="687"/>
      <c r="AI18" s="687"/>
      <c r="AJ18" s="687"/>
      <c r="AK18" s="687"/>
      <c r="AL18" s="688">
        <v>0</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228</v>
      </c>
      <c r="BP18" s="686"/>
      <c r="BQ18" s="686"/>
      <c r="BR18" s="686"/>
      <c r="BS18" s="692" t="s">
        <v>240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240</v>
      </c>
      <c r="DA18" s="686"/>
      <c r="DB18" s="686"/>
      <c r="DC18" s="686"/>
      <c r="DD18" s="692" t="s">
        <v>228</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2">
      <c r="B19" s="680" t="s">
        <v>272</v>
      </c>
      <c r="C19" s="681"/>
      <c r="D19" s="681"/>
      <c r="E19" s="681"/>
      <c r="F19" s="681"/>
      <c r="G19" s="681"/>
      <c r="H19" s="681"/>
      <c r="I19" s="681"/>
      <c r="J19" s="681"/>
      <c r="K19" s="681"/>
      <c r="L19" s="681"/>
      <c r="M19" s="681"/>
      <c r="N19" s="681"/>
      <c r="O19" s="681"/>
      <c r="P19" s="681"/>
      <c r="Q19" s="682"/>
      <c r="R19" s="683">
        <v>379</v>
      </c>
      <c r="S19" s="684"/>
      <c r="T19" s="684"/>
      <c r="U19" s="684"/>
      <c r="V19" s="684"/>
      <c r="W19" s="684"/>
      <c r="X19" s="684"/>
      <c r="Y19" s="685"/>
      <c r="Z19" s="686">
        <v>0</v>
      </c>
      <c r="AA19" s="686"/>
      <c r="AB19" s="686"/>
      <c r="AC19" s="686"/>
      <c r="AD19" s="687">
        <v>379</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228</v>
      </c>
      <c r="BH19" s="684"/>
      <c r="BI19" s="684"/>
      <c r="BJ19" s="684"/>
      <c r="BK19" s="684"/>
      <c r="BL19" s="684"/>
      <c r="BM19" s="684"/>
      <c r="BN19" s="685"/>
      <c r="BO19" s="686" t="s">
        <v>228</v>
      </c>
      <c r="BP19" s="686"/>
      <c r="BQ19" s="686"/>
      <c r="BR19" s="686"/>
      <c r="BS19" s="692" t="s">
        <v>240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240</v>
      </c>
      <c r="DA19" s="686"/>
      <c r="DB19" s="686"/>
      <c r="DC19" s="686"/>
      <c r="DD19" s="692" t="s">
        <v>228</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2">
      <c r="B20" s="680" t="s">
        <v>275</v>
      </c>
      <c r="C20" s="681"/>
      <c r="D20" s="681"/>
      <c r="E20" s="681"/>
      <c r="F20" s="681"/>
      <c r="G20" s="681"/>
      <c r="H20" s="681"/>
      <c r="I20" s="681"/>
      <c r="J20" s="681"/>
      <c r="K20" s="681"/>
      <c r="L20" s="681"/>
      <c r="M20" s="681"/>
      <c r="N20" s="681"/>
      <c r="O20" s="681"/>
      <c r="P20" s="681"/>
      <c r="Q20" s="682"/>
      <c r="R20" s="683">
        <v>105</v>
      </c>
      <c r="S20" s="684"/>
      <c r="T20" s="684"/>
      <c r="U20" s="684"/>
      <c r="V20" s="684"/>
      <c r="W20" s="684"/>
      <c r="X20" s="684"/>
      <c r="Y20" s="685"/>
      <c r="Z20" s="686">
        <v>0</v>
      </c>
      <c r="AA20" s="686"/>
      <c r="AB20" s="686"/>
      <c r="AC20" s="686"/>
      <c r="AD20" s="687">
        <v>105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240</v>
      </c>
      <c r="BH20" s="684"/>
      <c r="BI20" s="684"/>
      <c r="BJ20" s="684"/>
      <c r="BK20" s="684"/>
      <c r="BL20" s="684"/>
      <c r="BM20" s="684"/>
      <c r="BN20" s="685"/>
      <c r="BO20" s="686" t="s">
        <v>228</v>
      </c>
      <c r="BP20" s="686"/>
      <c r="BQ20" s="686"/>
      <c r="BR20" s="686"/>
      <c r="BS20" s="692" t="s">
        <v>240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4634792</v>
      </c>
      <c r="CS20" s="684"/>
      <c r="CT20" s="684"/>
      <c r="CU20" s="684"/>
      <c r="CV20" s="684"/>
      <c r="CW20" s="684"/>
      <c r="CX20" s="684"/>
      <c r="CY20" s="685"/>
      <c r="CZ20" s="686">
        <v>100</v>
      </c>
      <c r="DA20" s="686"/>
      <c r="DB20" s="686"/>
      <c r="DC20" s="686"/>
      <c r="DD20" s="692">
        <v>742436</v>
      </c>
      <c r="DE20" s="684"/>
      <c r="DF20" s="684"/>
      <c r="DG20" s="684"/>
      <c r="DH20" s="684"/>
      <c r="DI20" s="684"/>
      <c r="DJ20" s="684"/>
      <c r="DK20" s="684"/>
      <c r="DL20" s="684"/>
      <c r="DM20" s="684"/>
      <c r="DN20" s="684"/>
      <c r="DO20" s="684"/>
      <c r="DP20" s="685"/>
      <c r="DQ20" s="692">
        <v>2420664</v>
      </c>
      <c r="DR20" s="684"/>
      <c r="DS20" s="684"/>
      <c r="DT20" s="684"/>
      <c r="DU20" s="684"/>
      <c r="DV20" s="684"/>
      <c r="DW20" s="684"/>
      <c r="DX20" s="684"/>
      <c r="DY20" s="684"/>
      <c r="DZ20" s="684"/>
      <c r="EA20" s="684"/>
      <c r="EB20" s="684"/>
      <c r="EC20" s="693"/>
    </row>
    <row r="21" spans="2:133" ht="11.25" customHeight="1" x14ac:dyDescent="0.2">
      <c r="B21" s="680" t="s">
        <v>278</v>
      </c>
      <c r="C21" s="681"/>
      <c r="D21" s="681"/>
      <c r="E21" s="681"/>
      <c r="F21" s="681"/>
      <c r="G21" s="681"/>
      <c r="H21" s="681"/>
      <c r="I21" s="681"/>
      <c r="J21" s="681"/>
      <c r="K21" s="681"/>
      <c r="L21" s="681"/>
      <c r="M21" s="681"/>
      <c r="N21" s="681"/>
      <c r="O21" s="681"/>
      <c r="P21" s="681"/>
      <c r="Q21" s="682"/>
      <c r="R21" s="683">
        <v>5694</v>
      </c>
      <c r="S21" s="684"/>
      <c r="T21" s="684"/>
      <c r="U21" s="684"/>
      <c r="V21" s="684"/>
      <c r="W21" s="684"/>
      <c r="X21" s="684"/>
      <c r="Y21" s="685"/>
      <c r="Z21" s="686">
        <v>0.1</v>
      </c>
      <c r="AA21" s="686"/>
      <c r="AB21" s="686"/>
      <c r="AC21" s="686"/>
      <c r="AD21" s="687">
        <v>5694</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228</v>
      </c>
      <c r="BP21" s="686"/>
      <c r="BQ21" s="686"/>
      <c r="BR21" s="686"/>
      <c r="BS21" s="692" t="s">
        <v>228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280</v>
      </c>
      <c r="C22" s="681"/>
      <c r="D22" s="681"/>
      <c r="E22" s="681"/>
      <c r="F22" s="681"/>
      <c r="G22" s="681"/>
      <c r="H22" s="681"/>
      <c r="I22" s="681"/>
      <c r="J22" s="681"/>
      <c r="K22" s="681"/>
      <c r="L22" s="681"/>
      <c r="M22" s="681"/>
      <c r="N22" s="681"/>
      <c r="O22" s="681"/>
      <c r="P22" s="681"/>
      <c r="Q22" s="682"/>
      <c r="R22" s="683">
        <v>1562332</v>
      </c>
      <c r="S22" s="684"/>
      <c r="T22" s="684"/>
      <c r="U22" s="684"/>
      <c r="V22" s="684"/>
      <c r="W22" s="684"/>
      <c r="X22" s="684"/>
      <c r="Y22" s="685"/>
      <c r="Z22" s="686">
        <v>32</v>
      </c>
      <c r="AA22" s="686"/>
      <c r="AB22" s="686"/>
      <c r="AC22" s="686"/>
      <c r="AD22" s="687">
        <v>1265211</v>
      </c>
      <c r="AE22" s="687"/>
      <c r="AF22" s="687"/>
      <c r="AG22" s="687"/>
      <c r="AH22" s="687"/>
      <c r="AI22" s="687"/>
      <c r="AJ22" s="687"/>
      <c r="AK22" s="687"/>
      <c r="AL22" s="688">
        <v>63.7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228</v>
      </c>
      <c r="BP22" s="686"/>
      <c r="BQ22" s="686"/>
      <c r="BR22" s="686"/>
      <c r="BS22" s="692" t="s">
        <v>240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283</v>
      </c>
      <c r="C23" s="681"/>
      <c r="D23" s="681"/>
      <c r="E23" s="681"/>
      <c r="F23" s="681"/>
      <c r="G23" s="681"/>
      <c r="H23" s="681"/>
      <c r="I23" s="681"/>
      <c r="J23" s="681"/>
      <c r="K23" s="681"/>
      <c r="L23" s="681"/>
      <c r="M23" s="681"/>
      <c r="N23" s="681"/>
      <c r="O23" s="681"/>
      <c r="P23" s="681"/>
      <c r="Q23" s="682"/>
      <c r="R23" s="683">
        <v>1265211</v>
      </c>
      <c r="S23" s="684"/>
      <c r="T23" s="684"/>
      <c r="U23" s="684"/>
      <c r="V23" s="684"/>
      <c r="W23" s="684"/>
      <c r="X23" s="684"/>
      <c r="Y23" s="685"/>
      <c r="Z23" s="686">
        <v>25.9</v>
      </c>
      <c r="AA23" s="686"/>
      <c r="AB23" s="686"/>
      <c r="AC23" s="686"/>
      <c r="AD23" s="687">
        <v>1265211</v>
      </c>
      <c r="AE23" s="687"/>
      <c r="AF23" s="687"/>
      <c r="AG23" s="687"/>
      <c r="AH23" s="687"/>
      <c r="AI23" s="687"/>
      <c r="AJ23" s="687"/>
      <c r="AK23" s="687"/>
      <c r="AL23" s="688">
        <v>63.7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240</v>
      </c>
      <c r="BH23" s="684"/>
      <c r="BI23" s="684"/>
      <c r="BJ23" s="684"/>
      <c r="BK23" s="684"/>
      <c r="BL23" s="684"/>
      <c r="BM23" s="684"/>
      <c r="BN23" s="685"/>
      <c r="BO23" s="686" t="s">
        <v>240</v>
      </c>
      <c r="BP23" s="686"/>
      <c r="BQ23" s="686"/>
      <c r="BR23" s="686"/>
      <c r="BS23" s="692" t="s">
        <v>240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2">
      <c r="B24" s="680" t="s">
        <v>290</v>
      </c>
      <c r="C24" s="681"/>
      <c r="D24" s="681"/>
      <c r="E24" s="681"/>
      <c r="F24" s="681"/>
      <c r="G24" s="681"/>
      <c r="H24" s="681"/>
      <c r="I24" s="681"/>
      <c r="J24" s="681"/>
      <c r="K24" s="681"/>
      <c r="L24" s="681"/>
      <c r="M24" s="681"/>
      <c r="N24" s="681"/>
      <c r="O24" s="681"/>
      <c r="P24" s="681"/>
      <c r="Q24" s="682"/>
      <c r="R24" s="683">
        <v>297121</v>
      </c>
      <c r="S24" s="684"/>
      <c r="T24" s="684"/>
      <c r="U24" s="684"/>
      <c r="V24" s="684"/>
      <c r="W24" s="684"/>
      <c r="X24" s="684"/>
      <c r="Y24" s="685"/>
      <c r="Z24" s="686">
        <v>6.1</v>
      </c>
      <c r="AA24" s="686"/>
      <c r="AB24" s="686"/>
      <c r="AC24" s="686"/>
      <c r="AD24" s="687" t="s">
        <v>228</v>
      </c>
      <c r="AE24" s="687"/>
      <c r="AF24" s="687"/>
      <c r="AG24" s="687"/>
      <c r="AH24" s="687"/>
      <c r="AI24" s="687"/>
      <c r="AJ24" s="687"/>
      <c r="AK24" s="687"/>
      <c r="AL24" s="688" t="s">
        <v>240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240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1348564</v>
      </c>
      <c r="CS24" s="673"/>
      <c r="CT24" s="673"/>
      <c r="CU24" s="673"/>
      <c r="CV24" s="673"/>
      <c r="CW24" s="673"/>
      <c r="CX24" s="673"/>
      <c r="CY24" s="674"/>
      <c r="CZ24" s="677">
        <v>29.1</v>
      </c>
      <c r="DA24" s="678"/>
      <c r="DB24" s="678"/>
      <c r="DC24" s="697"/>
      <c r="DD24" s="719">
        <v>992976</v>
      </c>
      <c r="DE24" s="673"/>
      <c r="DF24" s="673"/>
      <c r="DG24" s="673"/>
      <c r="DH24" s="673"/>
      <c r="DI24" s="673"/>
      <c r="DJ24" s="673"/>
      <c r="DK24" s="674"/>
      <c r="DL24" s="719">
        <v>991166</v>
      </c>
      <c r="DM24" s="673"/>
      <c r="DN24" s="673"/>
      <c r="DO24" s="673"/>
      <c r="DP24" s="673"/>
      <c r="DQ24" s="673"/>
      <c r="DR24" s="673"/>
      <c r="DS24" s="673"/>
      <c r="DT24" s="673"/>
      <c r="DU24" s="673"/>
      <c r="DV24" s="674"/>
      <c r="DW24" s="677">
        <v>48.4</v>
      </c>
      <c r="DX24" s="678"/>
      <c r="DY24" s="678"/>
      <c r="DZ24" s="678"/>
      <c r="EA24" s="678"/>
      <c r="EB24" s="678"/>
      <c r="EC24" s="679"/>
    </row>
    <row r="25" spans="2:133" ht="11.25" customHeight="1" x14ac:dyDescent="0.2">
      <c r="B25" s="680" t="s">
        <v>293</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228</v>
      </c>
      <c r="AA25" s="686"/>
      <c r="AB25" s="686"/>
      <c r="AC25" s="686"/>
      <c r="AD25" s="687" t="s">
        <v>240</v>
      </c>
      <c r="AE25" s="687"/>
      <c r="AF25" s="687"/>
      <c r="AG25" s="687"/>
      <c r="AH25" s="687"/>
      <c r="AI25" s="687"/>
      <c r="AJ25" s="687"/>
      <c r="AK25" s="687"/>
      <c r="AL25" s="688" t="s">
        <v>228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228</v>
      </c>
      <c r="BP25" s="686"/>
      <c r="BQ25" s="686"/>
      <c r="BR25" s="686"/>
      <c r="BS25" s="692" t="s">
        <v>240</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976303</v>
      </c>
      <c r="CS25" s="720"/>
      <c r="CT25" s="720"/>
      <c r="CU25" s="720"/>
      <c r="CV25" s="720"/>
      <c r="CW25" s="720"/>
      <c r="CX25" s="720"/>
      <c r="CY25" s="721"/>
      <c r="CZ25" s="688">
        <v>21.1</v>
      </c>
      <c r="DA25" s="717"/>
      <c r="DB25" s="717"/>
      <c r="DC25" s="722"/>
      <c r="DD25" s="692">
        <v>671888</v>
      </c>
      <c r="DE25" s="720"/>
      <c r="DF25" s="720"/>
      <c r="DG25" s="720"/>
      <c r="DH25" s="720"/>
      <c r="DI25" s="720"/>
      <c r="DJ25" s="720"/>
      <c r="DK25" s="721"/>
      <c r="DL25" s="692">
        <v>670078</v>
      </c>
      <c r="DM25" s="720"/>
      <c r="DN25" s="720"/>
      <c r="DO25" s="720"/>
      <c r="DP25" s="720"/>
      <c r="DQ25" s="720"/>
      <c r="DR25" s="720"/>
      <c r="DS25" s="720"/>
      <c r="DT25" s="720"/>
      <c r="DU25" s="720"/>
      <c r="DV25" s="721"/>
      <c r="DW25" s="688">
        <v>32.700000000000003</v>
      </c>
      <c r="DX25" s="717"/>
      <c r="DY25" s="717"/>
      <c r="DZ25" s="717"/>
      <c r="EA25" s="717"/>
      <c r="EB25" s="717"/>
      <c r="EC25" s="718"/>
    </row>
    <row r="26" spans="2:133" ht="11.25" customHeight="1" x14ac:dyDescent="0.2">
      <c r="B26" s="680" t="s">
        <v>296</v>
      </c>
      <c r="C26" s="681"/>
      <c r="D26" s="681"/>
      <c r="E26" s="681"/>
      <c r="F26" s="681"/>
      <c r="G26" s="681"/>
      <c r="H26" s="681"/>
      <c r="I26" s="681"/>
      <c r="J26" s="681"/>
      <c r="K26" s="681"/>
      <c r="L26" s="681"/>
      <c r="M26" s="681"/>
      <c r="N26" s="681"/>
      <c r="O26" s="681"/>
      <c r="P26" s="681"/>
      <c r="Q26" s="682"/>
      <c r="R26" s="683">
        <v>2148075</v>
      </c>
      <c r="S26" s="684"/>
      <c r="T26" s="684"/>
      <c r="U26" s="684"/>
      <c r="V26" s="684"/>
      <c r="W26" s="684"/>
      <c r="X26" s="684"/>
      <c r="Y26" s="685"/>
      <c r="Z26" s="686">
        <v>44</v>
      </c>
      <c r="AA26" s="686"/>
      <c r="AB26" s="686"/>
      <c r="AC26" s="686"/>
      <c r="AD26" s="687">
        <v>1850954</v>
      </c>
      <c r="AE26" s="687"/>
      <c r="AF26" s="687"/>
      <c r="AG26" s="687"/>
      <c r="AH26" s="687"/>
      <c r="AI26" s="687"/>
      <c r="AJ26" s="687"/>
      <c r="AK26" s="687"/>
      <c r="AL26" s="688">
        <v>93.1</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240</v>
      </c>
      <c r="BH26" s="684"/>
      <c r="BI26" s="684"/>
      <c r="BJ26" s="684"/>
      <c r="BK26" s="684"/>
      <c r="BL26" s="684"/>
      <c r="BM26" s="684"/>
      <c r="BN26" s="685"/>
      <c r="BO26" s="686" t="s">
        <v>240</v>
      </c>
      <c r="BP26" s="686"/>
      <c r="BQ26" s="686"/>
      <c r="BR26" s="686"/>
      <c r="BS26" s="692" t="s">
        <v>240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716564</v>
      </c>
      <c r="CS26" s="684"/>
      <c r="CT26" s="684"/>
      <c r="CU26" s="684"/>
      <c r="CV26" s="684"/>
      <c r="CW26" s="684"/>
      <c r="CX26" s="684"/>
      <c r="CY26" s="685"/>
      <c r="CZ26" s="688">
        <v>15.5</v>
      </c>
      <c r="DA26" s="717"/>
      <c r="DB26" s="717"/>
      <c r="DC26" s="722"/>
      <c r="DD26" s="692">
        <v>445649</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17"/>
      <c r="DY26" s="717"/>
      <c r="DZ26" s="717"/>
      <c r="EA26" s="717"/>
      <c r="EB26" s="717"/>
      <c r="EC26" s="718"/>
    </row>
    <row r="27" spans="2:133" ht="11.25" customHeight="1" x14ac:dyDescent="0.2">
      <c r="B27" s="680" t="s">
        <v>299</v>
      </c>
      <c r="C27" s="681"/>
      <c r="D27" s="681"/>
      <c r="E27" s="681"/>
      <c r="F27" s="681"/>
      <c r="G27" s="681"/>
      <c r="H27" s="681"/>
      <c r="I27" s="681"/>
      <c r="J27" s="681"/>
      <c r="K27" s="681"/>
      <c r="L27" s="681"/>
      <c r="M27" s="681"/>
      <c r="N27" s="681"/>
      <c r="O27" s="681"/>
      <c r="P27" s="681"/>
      <c r="Q27" s="682"/>
      <c r="R27" s="683" t="s">
        <v>228</v>
      </c>
      <c r="S27" s="684"/>
      <c r="T27" s="684"/>
      <c r="U27" s="684"/>
      <c r="V27" s="684"/>
      <c r="W27" s="684"/>
      <c r="X27" s="684"/>
      <c r="Y27" s="685"/>
      <c r="Z27" s="686" t="s">
        <v>240</v>
      </c>
      <c r="AA27" s="686"/>
      <c r="AB27" s="686"/>
      <c r="AC27" s="686"/>
      <c r="AD27" s="687" t="s">
        <v>228</v>
      </c>
      <c r="AE27" s="687"/>
      <c r="AF27" s="687"/>
      <c r="AG27" s="687"/>
      <c r="AH27" s="687"/>
      <c r="AI27" s="687"/>
      <c r="AJ27" s="687"/>
      <c r="AK27" s="687"/>
      <c r="AL27" s="688" t="s">
        <v>228</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503069</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81143</v>
      </c>
      <c r="CS27" s="720"/>
      <c r="CT27" s="720"/>
      <c r="CU27" s="720"/>
      <c r="CV27" s="720"/>
      <c r="CW27" s="720"/>
      <c r="CX27" s="720"/>
      <c r="CY27" s="721"/>
      <c r="CZ27" s="688">
        <v>1.8</v>
      </c>
      <c r="DA27" s="717"/>
      <c r="DB27" s="717"/>
      <c r="DC27" s="722"/>
      <c r="DD27" s="692">
        <v>29970</v>
      </c>
      <c r="DE27" s="720"/>
      <c r="DF27" s="720"/>
      <c r="DG27" s="720"/>
      <c r="DH27" s="720"/>
      <c r="DI27" s="720"/>
      <c r="DJ27" s="720"/>
      <c r="DK27" s="721"/>
      <c r="DL27" s="692">
        <v>29970</v>
      </c>
      <c r="DM27" s="720"/>
      <c r="DN27" s="720"/>
      <c r="DO27" s="720"/>
      <c r="DP27" s="720"/>
      <c r="DQ27" s="720"/>
      <c r="DR27" s="720"/>
      <c r="DS27" s="720"/>
      <c r="DT27" s="720"/>
      <c r="DU27" s="720"/>
      <c r="DV27" s="721"/>
      <c r="DW27" s="688">
        <v>1.5</v>
      </c>
      <c r="DX27" s="717"/>
      <c r="DY27" s="717"/>
      <c r="DZ27" s="717"/>
      <c r="EA27" s="717"/>
      <c r="EB27" s="717"/>
      <c r="EC27" s="718"/>
    </row>
    <row r="28" spans="2:133" ht="11.25" customHeight="1" x14ac:dyDescent="0.2">
      <c r="B28" s="680" t="s">
        <v>302</v>
      </c>
      <c r="C28" s="681"/>
      <c r="D28" s="681"/>
      <c r="E28" s="681"/>
      <c r="F28" s="681"/>
      <c r="G28" s="681"/>
      <c r="H28" s="681"/>
      <c r="I28" s="681"/>
      <c r="J28" s="681"/>
      <c r="K28" s="681"/>
      <c r="L28" s="681"/>
      <c r="M28" s="681"/>
      <c r="N28" s="681"/>
      <c r="O28" s="681"/>
      <c r="P28" s="681"/>
      <c r="Q28" s="682"/>
      <c r="R28" s="683">
        <v>8490</v>
      </c>
      <c r="S28" s="684"/>
      <c r="T28" s="684"/>
      <c r="U28" s="684"/>
      <c r="V28" s="684"/>
      <c r="W28" s="684"/>
      <c r="X28" s="684"/>
      <c r="Y28" s="685"/>
      <c r="Z28" s="686">
        <v>0.2</v>
      </c>
      <c r="AA28" s="686"/>
      <c r="AB28" s="686"/>
      <c r="AC28" s="686"/>
      <c r="AD28" s="687" t="s">
        <v>240</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291118</v>
      </c>
      <c r="CS28" s="684"/>
      <c r="CT28" s="684"/>
      <c r="CU28" s="684"/>
      <c r="CV28" s="684"/>
      <c r="CW28" s="684"/>
      <c r="CX28" s="684"/>
      <c r="CY28" s="685"/>
      <c r="CZ28" s="688">
        <v>6.3</v>
      </c>
      <c r="DA28" s="717"/>
      <c r="DB28" s="717"/>
      <c r="DC28" s="722"/>
      <c r="DD28" s="692">
        <v>291118</v>
      </c>
      <c r="DE28" s="684"/>
      <c r="DF28" s="684"/>
      <c r="DG28" s="684"/>
      <c r="DH28" s="684"/>
      <c r="DI28" s="684"/>
      <c r="DJ28" s="684"/>
      <c r="DK28" s="685"/>
      <c r="DL28" s="692">
        <v>291118</v>
      </c>
      <c r="DM28" s="684"/>
      <c r="DN28" s="684"/>
      <c r="DO28" s="684"/>
      <c r="DP28" s="684"/>
      <c r="DQ28" s="684"/>
      <c r="DR28" s="684"/>
      <c r="DS28" s="684"/>
      <c r="DT28" s="684"/>
      <c r="DU28" s="684"/>
      <c r="DV28" s="685"/>
      <c r="DW28" s="688">
        <v>14.2</v>
      </c>
      <c r="DX28" s="717"/>
      <c r="DY28" s="717"/>
      <c r="DZ28" s="717"/>
      <c r="EA28" s="717"/>
      <c r="EB28" s="717"/>
      <c r="EC28" s="718"/>
    </row>
    <row r="29" spans="2:133" ht="11.25" customHeight="1" x14ac:dyDescent="0.2">
      <c r="B29" s="680" t="s">
        <v>304</v>
      </c>
      <c r="C29" s="681"/>
      <c r="D29" s="681"/>
      <c r="E29" s="681"/>
      <c r="F29" s="681"/>
      <c r="G29" s="681"/>
      <c r="H29" s="681"/>
      <c r="I29" s="681"/>
      <c r="J29" s="681"/>
      <c r="K29" s="681"/>
      <c r="L29" s="681"/>
      <c r="M29" s="681"/>
      <c r="N29" s="681"/>
      <c r="O29" s="681"/>
      <c r="P29" s="681"/>
      <c r="Q29" s="682"/>
      <c r="R29" s="683">
        <v>294005</v>
      </c>
      <c r="S29" s="684"/>
      <c r="T29" s="684"/>
      <c r="U29" s="684"/>
      <c r="V29" s="684"/>
      <c r="W29" s="684"/>
      <c r="X29" s="684"/>
      <c r="Y29" s="685"/>
      <c r="Z29" s="686">
        <v>6</v>
      </c>
      <c r="AA29" s="686"/>
      <c r="AB29" s="686"/>
      <c r="AC29" s="686"/>
      <c r="AD29" s="687">
        <v>1239</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306</v>
      </c>
      <c r="CG29" s="699"/>
      <c r="CH29" s="699"/>
      <c r="CI29" s="699"/>
      <c r="CJ29" s="699"/>
      <c r="CK29" s="699"/>
      <c r="CL29" s="699"/>
      <c r="CM29" s="699"/>
      <c r="CN29" s="699"/>
      <c r="CO29" s="699"/>
      <c r="CP29" s="699"/>
      <c r="CQ29" s="700"/>
      <c r="CR29" s="683">
        <v>291118</v>
      </c>
      <c r="CS29" s="720"/>
      <c r="CT29" s="720"/>
      <c r="CU29" s="720"/>
      <c r="CV29" s="720"/>
      <c r="CW29" s="720"/>
      <c r="CX29" s="720"/>
      <c r="CY29" s="721"/>
      <c r="CZ29" s="688">
        <v>6.3</v>
      </c>
      <c r="DA29" s="717"/>
      <c r="DB29" s="717"/>
      <c r="DC29" s="722"/>
      <c r="DD29" s="692">
        <v>291118</v>
      </c>
      <c r="DE29" s="720"/>
      <c r="DF29" s="720"/>
      <c r="DG29" s="720"/>
      <c r="DH29" s="720"/>
      <c r="DI29" s="720"/>
      <c r="DJ29" s="720"/>
      <c r="DK29" s="721"/>
      <c r="DL29" s="692">
        <v>291118</v>
      </c>
      <c r="DM29" s="720"/>
      <c r="DN29" s="720"/>
      <c r="DO29" s="720"/>
      <c r="DP29" s="720"/>
      <c r="DQ29" s="720"/>
      <c r="DR29" s="720"/>
      <c r="DS29" s="720"/>
      <c r="DT29" s="720"/>
      <c r="DU29" s="720"/>
      <c r="DV29" s="721"/>
      <c r="DW29" s="688">
        <v>14.2</v>
      </c>
      <c r="DX29" s="717"/>
      <c r="DY29" s="717"/>
      <c r="DZ29" s="717"/>
      <c r="EA29" s="717"/>
      <c r="EB29" s="717"/>
      <c r="EC29" s="718"/>
    </row>
    <row r="30" spans="2:133" ht="11.25" customHeight="1" x14ac:dyDescent="0.2">
      <c r="B30" s="680" t="s">
        <v>307</v>
      </c>
      <c r="C30" s="681"/>
      <c r="D30" s="681"/>
      <c r="E30" s="681"/>
      <c r="F30" s="681"/>
      <c r="G30" s="681"/>
      <c r="H30" s="681"/>
      <c r="I30" s="681"/>
      <c r="J30" s="681"/>
      <c r="K30" s="681"/>
      <c r="L30" s="681"/>
      <c r="M30" s="681"/>
      <c r="N30" s="681"/>
      <c r="O30" s="681"/>
      <c r="P30" s="681"/>
      <c r="Q30" s="682"/>
      <c r="R30" s="683">
        <v>15652</v>
      </c>
      <c r="S30" s="684"/>
      <c r="T30" s="684"/>
      <c r="U30" s="684"/>
      <c r="V30" s="684"/>
      <c r="W30" s="684"/>
      <c r="X30" s="684"/>
      <c r="Y30" s="685"/>
      <c r="Z30" s="686">
        <v>0.3</v>
      </c>
      <c r="AA30" s="686"/>
      <c r="AB30" s="686"/>
      <c r="AC30" s="686"/>
      <c r="AD30" s="687" t="s">
        <v>240</v>
      </c>
      <c r="AE30" s="687"/>
      <c r="AF30" s="687"/>
      <c r="AG30" s="687"/>
      <c r="AH30" s="687"/>
      <c r="AI30" s="687"/>
      <c r="AJ30" s="687"/>
      <c r="AK30" s="687"/>
      <c r="AL30" s="688" t="s">
        <v>240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278597</v>
      </c>
      <c r="CS30" s="684"/>
      <c r="CT30" s="684"/>
      <c r="CU30" s="684"/>
      <c r="CV30" s="684"/>
      <c r="CW30" s="684"/>
      <c r="CX30" s="684"/>
      <c r="CY30" s="685"/>
      <c r="CZ30" s="688">
        <v>6</v>
      </c>
      <c r="DA30" s="717"/>
      <c r="DB30" s="717"/>
      <c r="DC30" s="722"/>
      <c r="DD30" s="692">
        <v>278597</v>
      </c>
      <c r="DE30" s="684"/>
      <c r="DF30" s="684"/>
      <c r="DG30" s="684"/>
      <c r="DH30" s="684"/>
      <c r="DI30" s="684"/>
      <c r="DJ30" s="684"/>
      <c r="DK30" s="685"/>
      <c r="DL30" s="692">
        <v>278597</v>
      </c>
      <c r="DM30" s="684"/>
      <c r="DN30" s="684"/>
      <c r="DO30" s="684"/>
      <c r="DP30" s="684"/>
      <c r="DQ30" s="684"/>
      <c r="DR30" s="684"/>
      <c r="DS30" s="684"/>
      <c r="DT30" s="684"/>
      <c r="DU30" s="684"/>
      <c r="DV30" s="685"/>
      <c r="DW30" s="688">
        <v>13.6</v>
      </c>
      <c r="DX30" s="717"/>
      <c r="DY30" s="717"/>
      <c r="DZ30" s="717"/>
      <c r="EA30" s="717"/>
      <c r="EB30" s="717"/>
      <c r="EC30" s="718"/>
    </row>
    <row r="31" spans="2:133" ht="11.25" customHeight="1" x14ac:dyDescent="0.2">
      <c r="B31" s="680" t="s">
        <v>311</v>
      </c>
      <c r="C31" s="681"/>
      <c r="D31" s="681"/>
      <c r="E31" s="681"/>
      <c r="F31" s="681"/>
      <c r="G31" s="681"/>
      <c r="H31" s="681"/>
      <c r="I31" s="681"/>
      <c r="J31" s="681"/>
      <c r="K31" s="681"/>
      <c r="L31" s="681"/>
      <c r="M31" s="681"/>
      <c r="N31" s="681"/>
      <c r="O31" s="681"/>
      <c r="P31" s="681"/>
      <c r="Q31" s="682"/>
      <c r="R31" s="683">
        <v>415511</v>
      </c>
      <c r="S31" s="684"/>
      <c r="T31" s="684"/>
      <c r="U31" s="684"/>
      <c r="V31" s="684"/>
      <c r="W31" s="684"/>
      <c r="X31" s="684"/>
      <c r="Y31" s="685"/>
      <c r="Z31" s="686">
        <v>8.5</v>
      </c>
      <c r="AA31" s="686"/>
      <c r="AB31" s="686"/>
      <c r="AC31" s="686"/>
      <c r="AD31" s="687" t="s">
        <v>240</v>
      </c>
      <c r="AE31" s="687"/>
      <c r="AF31" s="687"/>
      <c r="AG31" s="687"/>
      <c r="AH31" s="687"/>
      <c r="AI31" s="687"/>
      <c r="AJ31" s="687"/>
      <c r="AK31" s="687"/>
      <c r="AL31" s="688" t="s">
        <v>228</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39">
        <v>99.4</v>
      </c>
      <c r="BH31" s="735"/>
      <c r="BI31" s="735"/>
      <c r="BJ31" s="735"/>
      <c r="BK31" s="735"/>
      <c r="BL31" s="735"/>
      <c r="BM31" s="678">
        <v>98.9</v>
      </c>
      <c r="BN31" s="735"/>
      <c r="BO31" s="735"/>
      <c r="BP31" s="735"/>
      <c r="BQ31" s="736"/>
      <c r="BR31" s="739">
        <v>99.4</v>
      </c>
      <c r="BS31" s="735"/>
      <c r="BT31" s="735"/>
      <c r="BU31" s="735"/>
      <c r="BV31" s="735"/>
      <c r="BW31" s="735"/>
      <c r="BX31" s="678">
        <v>98.8</v>
      </c>
      <c r="BY31" s="735"/>
      <c r="BZ31" s="735"/>
      <c r="CA31" s="735"/>
      <c r="CB31" s="736"/>
      <c r="CD31" s="731"/>
      <c r="CE31" s="732"/>
      <c r="CF31" s="698" t="s">
        <v>314</v>
      </c>
      <c r="CG31" s="699"/>
      <c r="CH31" s="699"/>
      <c r="CI31" s="699"/>
      <c r="CJ31" s="699"/>
      <c r="CK31" s="699"/>
      <c r="CL31" s="699"/>
      <c r="CM31" s="699"/>
      <c r="CN31" s="699"/>
      <c r="CO31" s="699"/>
      <c r="CP31" s="699"/>
      <c r="CQ31" s="700"/>
      <c r="CR31" s="683">
        <v>12521</v>
      </c>
      <c r="CS31" s="720"/>
      <c r="CT31" s="720"/>
      <c r="CU31" s="720"/>
      <c r="CV31" s="720"/>
      <c r="CW31" s="720"/>
      <c r="CX31" s="720"/>
      <c r="CY31" s="721"/>
      <c r="CZ31" s="688">
        <v>0.3</v>
      </c>
      <c r="DA31" s="717"/>
      <c r="DB31" s="717"/>
      <c r="DC31" s="722"/>
      <c r="DD31" s="692">
        <v>12521</v>
      </c>
      <c r="DE31" s="720"/>
      <c r="DF31" s="720"/>
      <c r="DG31" s="720"/>
      <c r="DH31" s="720"/>
      <c r="DI31" s="720"/>
      <c r="DJ31" s="720"/>
      <c r="DK31" s="721"/>
      <c r="DL31" s="692">
        <v>12521</v>
      </c>
      <c r="DM31" s="720"/>
      <c r="DN31" s="720"/>
      <c r="DO31" s="720"/>
      <c r="DP31" s="720"/>
      <c r="DQ31" s="720"/>
      <c r="DR31" s="720"/>
      <c r="DS31" s="720"/>
      <c r="DT31" s="720"/>
      <c r="DU31" s="720"/>
      <c r="DV31" s="721"/>
      <c r="DW31" s="688">
        <v>0.6</v>
      </c>
      <c r="DX31" s="717"/>
      <c r="DY31" s="717"/>
      <c r="DZ31" s="717"/>
      <c r="EA31" s="717"/>
      <c r="EB31" s="717"/>
      <c r="EC31" s="718"/>
    </row>
    <row r="32" spans="2:133" ht="11.25" customHeight="1" x14ac:dyDescent="0.2">
      <c r="B32" s="750" t="s">
        <v>315</v>
      </c>
      <c r="C32" s="751"/>
      <c r="D32" s="751"/>
      <c r="E32" s="751"/>
      <c r="F32" s="751"/>
      <c r="G32" s="751"/>
      <c r="H32" s="751"/>
      <c r="I32" s="751"/>
      <c r="J32" s="751"/>
      <c r="K32" s="751"/>
      <c r="L32" s="751"/>
      <c r="M32" s="751"/>
      <c r="N32" s="751"/>
      <c r="O32" s="751"/>
      <c r="P32" s="751"/>
      <c r="Q32" s="752"/>
      <c r="R32" s="683">
        <v>119300</v>
      </c>
      <c r="S32" s="684"/>
      <c r="T32" s="684"/>
      <c r="U32" s="684"/>
      <c r="V32" s="684"/>
      <c r="W32" s="684"/>
      <c r="X32" s="684"/>
      <c r="Y32" s="685"/>
      <c r="Z32" s="686">
        <v>2.4</v>
      </c>
      <c r="AA32" s="686"/>
      <c r="AB32" s="686"/>
      <c r="AC32" s="686"/>
      <c r="AD32" s="687">
        <v>119300</v>
      </c>
      <c r="AE32" s="687"/>
      <c r="AF32" s="687"/>
      <c r="AG32" s="687"/>
      <c r="AH32" s="687"/>
      <c r="AI32" s="687"/>
      <c r="AJ32" s="687"/>
      <c r="AK32" s="687"/>
      <c r="AL32" s="688">
        <v>6</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99.2</v>
      </c>
      <c r="BH32" s="720"/>
      <c r="BI32" s="720"/>
      <c r="BJ32" s="720"/>
      <c r="BK32" s="720"/>
      <c r="BL32" s="720"/>
      <c r="BM32" s="689">
        <v>98.8</v>
      </c>
      <c r="BN32" s="737"/>
      <c r="BO32" s="737"/>
      <c r="BP32" s="737"/>
      <c r="BQ32" s="738"/>
      <c r="BR32" s="749">
        <v>99.3</v>
      </c>
      <c r="BS32" s="720"/>
      <c r="BT32" s="720"/>
      <c r="BU32" s="720"/>
      <c r="BV32" s="720"/>
      <c r="BW32" s="720"/>
      <c r="BX32" s="689">
        <v>98.8</v>
      </c>
      <c r="BY32" s="737"/>
      <c r="BZ32" s="737"/>
      <c r="CA32" s="737"/>
      <c r="CB32" s="738"/>
      <c r="CD32" s="733"/>
      <c r="CE32" s="734"/>
      <c r="CF32" s="698" t="s">
        <v>318</v>
      </c>
      <c r="CG32" s="699"/>
      <c r="CH32" s="699"/>
      <c r="CI32" s="699"/>
      <c r="CJ32" s="699"/>
      <c r="CK32" s="699"/>
      <c r="CL32" s="699"/>
      <c r="CM32" s="699"/>
      <c r="CN32" s="699"/>
      <c r="CO32" s="699"/>
      <c r="CP32" s="699"/>
      <c r="CQ32" s="700"/>
      <c r="CR32" s="683" t="s">
        <v>228</v>
      </c>
      <c r="CS32" s="684"/>
      <c r="CT32" s="684"/>
      <c r="CU32" s="684"/>
      <c r="CV32" s="684"/>
      <c r="CW32" s="684"/>
      <c r="CX32" s="684"/>
      <c r="CY32" s="685"/>
      <c r="CZ32" s="688" t="s">
        <v>228</v>
      </c>
      <c r="DA32" s="717"/>
      <c r="DB32" s="717"/>
      <c r="DC32" s="722"/>
      <c r="DD32" s="692" t="s">
        <v>228</v>
      </c>
      <c r="DE32" s="684"/>
      <c r="DF32" s="684"/>
      <c r="DG32" s="684"/>
      <c r="DH32" s="684"/>
      <c r="DI32" s="684"/>
      <c r="DJ32" s="684"/>
      <c r="DK32" s="685"/>
      <c r="DL32" s="692" t="s">
        <v>228</v>
      </c>
      <c r="DM32" s="684"/>
      <c r="DN32" s="684"/>
      <c r="DO32" s="684"/>
      <c r="DP32" s="684"/>
      <c r="DQ32" s="684"/>
      <c r="DR32" s="684"/>
      <c r="DS32" s="684"/>
      <c r="DT32" s="684"/>
      <c r="DU32" s="684"/>
      <c r="DV32" s="685"/>
      <c r="DW32" s="688" t="s">
        <v>240</v>
      </c>
      <c r="DX32" s="717"/>
      <c r="DY32" s="717"/>
      <c r="DZ32" s="717"/>
      <c r="EA32" s="717"/>
      <c r="EB32" s="717"/>
      <c r="EC32" s="718"/>
    </row>
    <row r="33" spans="2:133" ht="11.25" customHeight="1" x14ac:dyDescent="0.2">
      <c r="B33" s="680" t="s">
        <v>319</v>
      </c>
      <c r="C33" s="681"/>
      <c r="D33" s="681"/>
      <c r="E33" s="681"/>
      <c r="F33" s="681"/>
      <c r="G33" s="681"/>
      <c r="H33" s="681"/>
      <c r="I33" s="681"/>
      <c r="J33" s="681"/>
      <c r="K33" s="681"/>
      <c r="L33" s="681"/>
      <c r="M33" s="681"/>
      <c r="N33" s="681"/>
      <c r="O33" s="681"/>
      <c r="P33" s="681"/>
      <c r="Q33" s="682"/>
      <c r="R33" s="683">
        <v>1094300</v>
      </c>
      <c r="S33" s="684"/>
      <c r="T33" s="684"/>
      <c r="U33" s="684"/>
      <c r="V33" s="684"/>
      <c r="W33" s="684"/>
      <c r="X33" s="684"/>
      <c r="Y33" s="685"/>
      <c r="Z33" s="686">
        <v>22.4</v>
      </c>
      <c r="AA33" s="686"/>
      <c r="AB33" s="686"/>
      <c r="AC33" s="686"/>
      <c r="AD33" s="687" t="s">
        <v>240</v>
      </c>
      <c r="AE33" s="687"/>
      <c r="AF33" s="687"/>
      <c r="AG33" s="687"/>
      <c r="AH33" s="687"/>
      <c r="AI33" s="687"/>
      <c r="AJ33" s="687"/>
      <c r="AK33" s="687"/>
      <c r="AL33" s="688" t="s">
        <v>240</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99.6</v>
      </c>
      <c r="BH33" s="754"/>
      <c r="BI33" s="754"/>
      <c r="BJ33" s="754"/>
      <c r="BK33" s="754"/>
      <c r="BL33" s="754"/>
      <c r="BM33" s="755">
        <v>98.7</v>
      </c>
      <c r="BN33" s="754"/>
      <c r="BO33" s="754"/>
      <c r="BP33" s="754"/>
      <c r="BQ33" s="756"/>
      <c r="BR33" s="753">
        <v>99.3</v>
      </c>
      <c r="BS33" s="754"/>
      <c r="BT33" s="754"/>
      <c r="BU33" s="754"/>
      <c r="BV33" s="754"/>
      <c r="BW33" s="754"/>
      <c r="BX33" s="755">
        <v>98.4</v>
      </c>
      <c r="BY33" s="754"/>
      <c r="BZ33" s="754"/>
      <c r="CA33" s="754"/>
      <c r="CB33" s="756"/>
      <c r="CD33" s="698" t="s">
        <v>321</v>
      </c>
      <c r="CE33" s="699"/>
      <c r="CF33" s="699"/>
      <c r="CG33" s="699"/>
      <c r="CH33" s="699"/>
      <c r="CI33" s="699"/>
      <c r="CJ33" s="699"/>
      <c r="CK33" s="699"/>
      <c r="CL33" s="699"/>
      <c r="CM33" s="699"/>
      <c r="CN33" s="699"/>
      <c r="CO33" s="699"/>
      <c r="CP33" s="699"/>
      <c r="CQ33" s="700"/>
      <c r="CR33" s="683">
        <v>2462847</v>
      </c>
      <c r="CS33" s="720"/>
      <c r="CT33" s="720"/>
      <c r="CU33" s="720"/>
      <c r="CV33" s="720"/>
      <c r="CW33" s="720"/>
      <c r="CX33" s="720"/>
      <c r="CY33" s="721"/>
      <c r="CZ33" s="688">
        <v>53.1</v>
      </c>
      <c r="DA33" s="717"/>
      <c r="DB33" s="717"/>
      <c r="DC33" s="722"/>
      <c r="DD33" s="692">
        <v>1314961</v>
      </c>
      <c r="DE33" s="720"/>
      <c r="DF33" s="720"/>
      <c r="DG33" s="720"/>
      <c r="DH33" s="720"/>
      <c r="DI33" s="720"/>
      <c r="DJ33" s="720"/>
      <c r="DK33" s="721"/>
      <c r="DL33" s="692">
        <v>763570</v>
      </c>
      <c r="DM33" s="720"/>
      <c r="DN33" s="720"/>
      <c r="DO33" s="720"/>
      <c r="DP33" s="720"/>
      <c r="DQ33" s="720"/>
      <c r="DR33" s="720"/>
      <c r="DS33" s="720"/>
      <c r="DT33" s="720"/>
      <c r="DU33" s="720"/>
      <c r="DV33" s="721"/>
      <c r="DW33" s="688">
        <v>37.299999999999997</v>
      </c>
      <c r="DX33" s="717"/>
      <c r="DY33" s="717"/>
      <c r="DZ33" s="717"/>
      <c r="EA33" s="717"/>
      <c r="EB33" s="717"/>
      <c r="EC33" s="718"/>
    </row>
    <row r="34" spans="2:133" ht="11.25" customHeight="1" x14ac:dyDescent="0.2">
      <c r="B34" s="680" t="s">
        <v>322</v>
      </c>
      <c r="C34" s="681"/>
      <c r="D34" s="681"/>
      <c r="E34" s="681"/>
      <c r="F34" s="681"/>
      <c r="G34" s="681"/>
      <c r="H34" s="681"/>
      <c r="I34" s="681"/>
      <c r="J34" s="681"/>
      <c r="K34" s="681"/>
      <c r="L34" s="681"/>
      <c r="M34" s="681"/>
      <c r="N34" s="681"/>
      <c r="O34" s="681"/>
      <c r="P34" s="681"/>
      <c r="Q34" s="682"/>
      <c r="R34" s="683">
        <v>46954</v>
      </c>
      <c r="S34" s="684"/>
      <c r="T34" s="684"/>
      <c r="U34" s="684"/>
      <c r="V34" s="684"/>
      <c r="W34" s="684"/>
      <c r="X34" s="684"/>
      <c r="Y34" s="685"/>
      <c r="Z34" s="686">
        <v>1</v>
      </c>
      <c r="AA34" s="686"/>
      <c r="AB34" s="686"/>
      <c r="AC34" s="686"/>
      <c r="AD34" s="687">
        <v>16071</v>
      </c>
      <c r="AE34" s="687"/>
      <c r="AF34" s="687"/>
      <c r="AG34" s="687"/>
      <c r="AH34" s="687"/>
      <c r="AI34" s="687"/>
      <c r="AJ34" s="687"/>
      <c r="AK34" s="687"/>
      <c r="AL34" s="688">
        <v>0.8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1318158</v>
      </c>
      <c r="CS34" s="684"/>
      <c r="CT34" s="684"/>
      <c r="CU34" s="684"/>
      <c r="CV34" s="684"/>
      <c r="CW34" s="684"/>
      <c r="CX34" s="684"/>
      <c r="CY34" s="685"/>
      <c r="CZ34" s="688">
        <v>28.4</v>
      </c>
      <c r="DA34" s="717"/>
      <c r="DB34" s="717"/>
      <c r="DC34" s="722"/>
      <c r="DD34" s="692">
        <v>584597</v>
      </c>
      <c r="DE34" s="684"/>
      <c r="DF34" s="684"/>
      <c r="DG34" s="684"/>
      <c r="DH34" s="684"/>
      <c r="DI34" s="684"/>
      <c r="DJ34" s="684"/>
      <c r="DK34" s="685"/>
      <c r="DL34" s="692">
        <v>540429</v>
      </c>
      <c r="DM34" s="684"/>
      <c r="DN34" s="684"/>
      <c r="DO34" s="684"/>
      <c r="DP34" s="684"/>
      <c r="DQ34" s="684"/>
      <c r="DR34" s="684"/>
      <c r="DS34" s="684"/>
      <c r="DT34" s="684"/>
      <c r="DU34" s="684"/>
      <c r="DV34" s="685"/>
      <c r="DW34" s="688">
        <v>26.4</v>
      </c>
      <c r="DX34" s="717"/>
      <c r="DY34" s="717"/>
      <c r="DZ34" s="717"/>
      <c r="EA34" s="717"/>
      <c r="EB34" s="717"/>
      <c r="EC34" s="718"/>
    </row>
    <row r="35" spans="2:133" ht="11.25" customHeight="1" x14ac:dyDescent="0.2">
      <c r="B35" s="680" t="s">
        <v>324</v>
      </c>
      <c r="C35" s="681"/>
      <c r="D35" s="681"/>
      <c r="E35" s="681"/>
      <c r="F35" s="681"/>
      <c r="G35" s="681"/>
      <c r="H35" s="681"/>
      <c r="I35" s="681"/>
      <c r="J35" s="681"/>
      <c r="K35" s="681"/>
      <c r="L35" s="681"/>
      <c r="M35" s="681"/>
      <c r="N35" s="681"/>
      <c r="O35" s="681"/>
      <c r="P35" s="681"/>
      <c r="Q35" s="682"/>
      <c r="R35" s="683">
        <v>1544</v>
      </c>
      <c r="S35" s="684"/>
      <c r="T35" s="684"/>
      <c r="U35" s="684"/>
      <c r="V35" s="684"/>
      <c r="W35" s="684"/>
      <c r="X35" s="684"/>
      <c r="Y35" s="685"/>
      <c r="Z35" s="686">
        <v>0</v>
      </c>
      <c r="AA35" s="686"/>
      <c r="AB35" s="686"/>
      <c r="AC35" s="686"/>
      <c r="AD35" s="687" t="s">
        <v>240</v>
      </c>
      <c r="AE35" s="687"/>
      <c r="AF35" s="687"/>
      <c r="AG35" s="687"/>
      <c r="AH35" s="687"/>
      <c r="AI35" s="687"/>
      <c r="AJ35" s="687"/>
      <c r="AK35" s="687"/>
      <c r="AL35" s="688" t="s">
        <v>228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41752</v>
      </c>
      <c r="CS35" s="720"/>
      <c r="CT35" s="720"/>
      <c r="CU35" s="720"/>
      <c r="CV35" s="720"/>
      <c r="CW35" s="720"/>
      <c r="CX35" s="720"/>
      <c r="CY35" s="721"/>
      <c r="CZ35" s="688">
        <v>0.9</v>
      </c>
      <c r="DA35" s="717"/>
      <c r="DB35" s="717"/>
      <c r="DC35" s="722"/>
      <c r="DD35" s="692">
        <v>21606</v>
      </c>
      <c r="DE35" s="720"/>
      <c r="DF35" s="720"/>
      <c r="DG35" s="720"/>
      <c r="DH35" s="720"/>
      <c r="DI35" s="720"/>
      <c r="DJ35" s="720"/>
      <c r="DK35" s="721"/>
      <c r="DL35" s="692">
        <v>21606</v>
      </c>
      <c r="DM35" s="720"/>
      <c r="DN35" s="720"/>
      <c r="DO35" s="720"/>
      <c r="DP35" s="720"/>
      <c r="DQ35" s="720"/>
      <c r="DR35" s="720"/>
      <c r="DS35" s="720"/>
      <c r="DT35" s="720"/>
      <c r="DU35" s="720"/>
      <c r="DV35" s="721"/>
      <c r="DW35" s="688">
        <v>1.1000000000000001</v>
      </c>
      <c r="DX35" s="717"/>
      <c r="DY35" s="717"/>
      <c r="DZ35" s="717"/>
      <c r="EA35" s="717"/>
      <c r="EB35" s="717"/>
      <c r="EC35" s="718"/>
    </row>
    <row r="36" spans="2:133" ht="11.25" customHeight="1" x14ac:dyDescent="0.2">
      <c r="B36" s="680" t="s">
        <v>328</v>
      </c>
      <c r="C36" s="681"/>
      <c r="D36" s="681"/>
      <c r="E36" s="681"/>
      <c r="F36" s="681"/>
      <c r="G36" s="681"/>
      <c r="H36" s="681"/>
      <c r="I36" s="681"/>
      <c r="J36" s="681"/>
      <c r="K36" s="681"/>
      <c r="L36" s="681"/>
      <c r="M36" s="681"/>
      <c r="N36" s="681"/>
      <c r="O36" s="681"/>
      <c r="P36" s="681"/>
      <c r="Q36" s="682"/>
      <c r="R36" s="683">
        <v>142890</v>
      </c>
      <c r="S36" s="684"/>
      <c r="T36" s="684"/>
      <c r="U36" s="684"/>
      <c r="V36" s="684"/>
      <c r="W36" s="684"/>
      <c r="X36" s="684"/>
      <c r="Y36" s="685"/>
      <c r="Z36" s="686">
        <v>2.9</v>
      </c>
      <c r="AA36" s="686"/>
      <c r="AB36" s="686"/>
      <c r="AC36" s="686"/>
      <c r="AD36" s="687" t="s">
        <v>240</v>
      </c>
      <c r="AE36" s="687"/>
      <c r="AF36" s="687"/>
      <c r="AG36" s="687"/>
      <c r="AH36" s="687"/>
      <c r="AI36" s="687"/>
      <c r="AJ36" s="687"/>
      <c r="AK36" s="687"/>
      <c r="AL36" s="688" t="s">
        <v>240</v>
      </c>
      <c r="AM36" s="689"/>
      <c r="AN36" s="689"/>
      <c r="AO36" s="690"/>
      <c r="AP36" s="235"/>
      <c r="AQ36" s="757" t="s">
        <v>329</v>
      </c>
      <c r="AR36" s="758"/>
      <c r="AS36" s="758"/>
      <c r="AT36" s="758"/>
      <c r="AU36" s="758"/>
      <c r="AV36" s="758"/>
      <c r="AW36" s="758"/>
      <c r="AX36" s="758"/>
      <c r="AY36" s="759"/>
      <c r="AZ36" s="672">
        <v>440938</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t="s">
        <v>240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355476</v>
      </c>
      <c r="CS36" s="684"/>
      <c r="CT36" s="684"/>
      <c r="CU36" s="684"/>
      <c r="CV36" s="684"/>
      <c r="CW36" s="684"/>
      <c r="CX36" s="684"/>
      <c r="CY36" s="685"/>
      <c r="CZ36" s="688">
        <v>7.7</v>
      </c>
      <c r="DA36" s="717"/>
      <c r="DB36" s="717"/>
      <c r="DC36" s="722"/>
      <c r="DD36" s="692">
        <v>176588</v>
      </c>
      <c r="DE36" s="684"/>
      <c r="DF36" s="684"/>
      <c r="DG36" s="684"/>
      <c r="DH36" s="684"/>
      <c r="DI36" s="684"/>
      <c r="DJ36" s="684"/>
      <c r="DK36" s="685"/>
      <c r="DL36" s="692">
        <v>109236</v>
      </c>
      <c r="DM36" s="684"/>
      <c r="DN36" s="684"/>
      <c r="DO36" s="684"/>
      <c r="DP36" s="684"/>
      <c r="DQ36" s="684"/>
      <c r="DR36" s="684"/>
      <c r="DS36" s="684"/>
      <c r="DT36" s="684"/>
      <c r="DU36" s="684"/>
      <c r="DV36" s="685"/>
      <c r="DW36" s="688">
        <v>5.3</v>
      </c>
      <c r="DX36" s="717"/>
      <c r="DY36" s="717"/>
      <c r="DZ36" s="717"/>
      <c r="EA36" s="717"/>
      <c r="EB36" s="717"/>
      <c r="EC36" s="718"/>
    </row>
    <row r="37" spans="2:133" ht="11.25" customHeight="1" x14ac:dyDescent="0.2">
      <c r="B37" s="680" t="s">
        <v>332</v>
      </c>
      <c r="C37" s="681"/>
      <c r="D37" s="681"/>
      <c r="E37" s="681"/>
      <c r="F37" s="681"/>
      <c r="G37" s="681"/>
      <c r="H37" s="681"/>
      <c r="I37" s="681"/>
      <c r="J37" s="681"/>
      <c r="K37" s="681"/>
      <c r="L37" s="681"/>
      <c r="M37" s="681"/>
      <c r="N37" s="681"/>
      <c r="O37" s="681"/>
      <c r="P37" s="681"/>
      <c r="Q37" s="682"/>
      <c r="R37" s="683">
        <v>222031</v>
      </c>
      <c r="S37" s="684"/>
      <c r="T37" s="684"/>
      <c r="U37" s="684"/>
      <c r="V37" s="684"/>
      <c r="W37" s="684"/>
      <c r="X37" s="684"/>
      <c r="Y37" s="685"/>
      <c r="Z37" s="686">
        <v>4.5</v>
      </c>
      <c r="AA37" s="686"/>
      <c r="AB37" s="686"/>
      <c r="AC37" s="686"/>
      <c r="AD37" s="687" t="s">
        <v>240</v>
      </c>
      <c r="AE37" s="687"/>
      <c r="AF37" s="687"/>
      <c r="AG37" s="687"/>
      <c r="AH37" s="687"/>
      <c r="AI37" s="687"/>
      <c r="AJ37" s="687"/>
      <c r="AK37" s="687"/>
      <c r="AL37" s="688" t="s">
        <v>240</v>
      </c>
      <c r="AM37" s="689"/>
      <c r="AN37" s="689"/>
      <c r="AO37" s="690"/>
      <c r="AQ37" s="761" t="s">
        <v>333</v>
      </c>
      <c r="AR37" s="762"/>
      <c r="AS37" s="762"/>
      <c r="AT37" s="762"/>
      <c r="AU37" s="762"/>
      <c r="AV37" s="762"/>
      <c r="AW37" s="762"/>
      <c r="AX37" s="762"/>
      <c r="AY37" s="763"/>
      <c r="AZ37" s="683">
        <v>212862</v>
      </c>
      <c r="BA37" s="684"/>
      <c r="BB37" s="684"/>
      <c r="BC37" s="684"/>
      <c r="BD37" s="720"/>
      <c r="BE37" s="720"/>
      <c r="BF37" s="738"/>
      <c r="BG37" s="698" t="s">
        <v>334</v>
      </c>
      <c r="BH37" s="699"/>
      <c r="BI37" s="699"/>
      <c r="BJ37" s="699"/>
      <c r="BK37" s="699"/>
      <c r="BL37" s="699"/>
      <c r="BM37" s="699"/>
      <c r="BN37" s="699"/>
      <c r="BO37" s="699"/>
      <c r="BP37" s="699"/>
      <c r="BQ37" s="699"/>
      <c r="BR37" s="699"/>
      <c r="BS37" s="699"/>
      <c r="BT37" s="699"/>
      <c r="BU37" s="700"/>
      <c r="BV37" s="683">
        <v>-11055</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3067</v>
      </c>
      <c r="CS37" s="720"/>
      <c r="CT37" s="720"/>
      <c r="CU37" s="720"/>
      <c r="CV37" s="720"/>
      <c r="CW37" s="720"/>
      <c r="CX37" s="720"/>
      <c r="CY37" s="721"/>
      <c r="CZ37" s="688">
        <v>0.1</v>
      </c>
      <c r="DA37" s="717"/>
      <c r="DB37" s="717"/>
      <c r="DC37" s="722"/>
      <c r="DD37" s="692">
        <v>3067</v>
      </c>
      <c r="DE37" s="720"/>
      <c r="DF37" s="720"/>
      <c r="DG37" s="720"/>
      <c r="DH37" s="720"/>
      <c r="DI37" s="720"/>
      <c r="DJ37" s="720"/>
      <c r="DK37" s="721"/>
      <c r="DL37" s="692">
        <v>3017</v>
      </c>
      <c r="DM37" s="720"/>
      <c r="DN37" s="720"/>
      <c r="DO37" s="720"/>
      <c r="DP37" s="720"/>
      <c r="DQ37" s="720"/>
      <c r="DR37" s="720"/>
      <c r="DS37" s="720"/>
      <c r="DT37" s="720"/>
      <c r="DU37" s="720"/>
      <c r="DV37" s="721"/>
      <c r="DW37" s="688">
        <v>0.1</v>
      </c>
      <c r="DX37" s="717"/>
      <c r="DY37" s="717"/>
      <c r="DZ37" s="717"/>
      <c r="EA37" s="717"/>
      <c r="EB37" s="717"/>
      <c r="EC37" s="718"/>
    </row>
    <row r="38" spans="2:133" ht="11.25" customHeight="1" x14ac:dyDescent="0.2">
      <c r="B38" s="680" t="s">
        <v>336</v>
      </c>
      <c r="C38" s="681"/>
      <c r="D38" s="681"/>
      <c r="E38" s="681"/>
      <c r="F38" s="681"/>
      <c r="G38" s="681"/>
      <c r="H38" s="681"/>
      <c r="I38" s="681"/>
      <c r="J38" s="681"/>
      <c r="K38" s="681"/>
      <c r="L38" s="681"/>
      <c r="M38" s="681"/>
      <c r="N38" s="681"/>
      <c r="O38" s="681"/>
      <c r="P38" s="681"/>
      <c r="Q38" s="682"/>
      <c r="R38" s="683">
        <v>79760</v>
      </c>
      <c r="S38" s="684"/>
      <c r="T38" s="684"/>
      <c r="U38" s="684"/>
      <c r="V38" s="684"/>
      <c r="W38" s="684"/>
      <c r="X38" s="684"/>
      <c r="Y38" s="685"/>
      <c r="Z38" s="686">
        <v>1.6</v>
      </c>
      <c r="AA38" s="686"/>
      <c r="AB38" s="686"/>
      <c r="AC38" s="686"/>
      <c r="AD38" s="687">
        <v>7</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9785</v>
      </c>
      <c r="BA38" s="684"/>
      <c r="BB38" s="684"/>
      <c r="BC38" s="684"/>
      <c r="BD38" s="720"/>
      <c r="BE38" s="720"/>
      <c r="BF38" s="738"/>
      <c r="BG38" s="698" t="s">
        <v>338</v>
      </c>
      <c r="BH38" s="699"/>
      <c r="BI38" s="699"/>
      <c r="BJ38" s="699"/>
      <c r="BK38" s="699"/>
      <c r="BL38" s="699"/>
      <c r="BM38" s="699"/>
      <c r="BN38" s="699"/>
      <c r="BO38" s="699"/>
      <c r="BP38" s="699"/>
      <c r="BQ38" s="699"/>
      <c r="BR38" s="699"/>
      <c r="BS38" s="699"/>
      <c r="BT38" s="699"/>
      <c r="BU38" s="700"/>
      <c r="BV38" s="683">
        <v>581</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440938</v>
      </c>
      <c r="CS38" s="684"/>
      <c r="CT38" s="684"/>
      <c r="CU38" s="684"/>
      <c r="CV38" s="684"/>
      <c r="CW38" s="684"/>
      <c r="CX38" s="684"/>
      <c r="CY38" s="685"/>
      <c r="CZ38" s="688">
        <v>9.5</v>
      </c>
      <c r="DA38" s="717"/>
      <c r="DB38" s="717"/>
      <c r="DC38" s="722"/>
      <c r="DD38" s="692">
        <v>310490</v>
      </c>
      <c r="DE38" s="684"/>
      <c r="DF38" s="684"/>
      <c r="DG38" s="684"/>
      <c r="DH38" s="684"/>
      <c r="DI38" s="684"/>
      <c r="DJ38" s="684"/>
      <c r="DK38" s="685"/>
      <c r="DL38" s="692">
        <v>92299</v>
      </c>
      <c r="DM38" s="684"/>
      <c r="DN38" s="684"/>
      <c r="DO38" s="684"/>
      <c r="DP38" s="684"/>
      <c r="DQ38" s="684"/>
      <c r="DR38" s="684"/>
      <c r="DS38" s="684"/>
      <c r="DT38" s="684"/>
      <c r="DU38" s="684"/>
      <c r="DV38" s="685"/>
      <c r="DW38" s="688">
        <v>4.5</v>
      </c>
      <c r="DX38" s="717"/>
      <c r="DY38" s="717"/>
      <c r="DZ38" s="717"/>
      <c r="EA38" s="717"/>
      <c r="EB38" s="717"/>
      <c r="EC38" s="718"/>
    </row>
    <row r="39" spans="2:133" ht="11.25" customHeight="1" x14ac:dyDescent="0.2">
      <c r="B39" s="680" t="s">
        <v>340</v>
      </c>
      <c r="C39" s="681"/>
      <c r="D39" s="681"/>
      <c r="E39" s="681"/>
      <c r="F39" s="681"/>
      <c r="G39" s="681"/>
      <c r="H39" s="681"/>
      <c r="I39" s="681"/>
      <c r="J39" s="681"/>
      <c r="K39" s="681"/>
      <c r="L39" s="681"/>
      <c r="M39" s="681"/>
      <c r="N39" s="681"/>
      <c r="O39" s="681"/>
      <c r="P39" s="681"/>
      <c r="Q39" s="682"/>
      <c r="R39" s="683">
        <v>295400</v>
      </c>
      <c r="S39" s="684"/>
      <c r="T39" s="684"/>
      <c r="U39" s="684"/>
      <c r="V39" s="684"/>
      <c r="W39" s="684"/>
      <c r="X39" s="684"/>
      <c r="Y39" s="685"/>
      <c r="Z39" s="686">
        <v>6</v>
      </c>
      <c r="AA39" s="686"/>
      <c r="AB39" s="686"/>
      <c r="AC39" s="686"/>
      <c r="AD39" s="687" t="s">
        <v>228</v>
      </c>
      <c r="AE39" s="687"/>
      <c r="AF39" s="687"/>
      <c r="AG39" s="687"/>
      <c r="AH39" s="687"/>
      <c r="AI39" s="687"/>
      <c r="AJ39" s="687"/>
      <c r="AK39" s="687"/>
      <c r="AL39" s="688" t="s">
        <v>240</v>
      </c>
      <c r="AM39" s="689"/>
      <c r="AN39" s="689"/>
      <c r="AO39" s="690"/>
      <c r="AQ39" s="761" t="s">
        <v>341</v>
      </c>
      <c r="AR39" s="762"/>
      <c r="AS39" s="762"/>
      <c r="AT39" s="762"/>
      <c r="AU39" s="762"/>
      <c r="AV39" s="762"/>
      <c r="AW39" s="762"/>
      <c r="AX39" s="762"/>
      <c r="AY39" s="763"/>
      <c r="AZ39" s="683" t="s">
        <v>228</v>
      </c>
      <c r="BA39" s="684"/>
      <c r="BB39" s="684"/>
      <c r="BC39" s="684"/>
      <c r="BD39" s="720"/>
      <c r="BE39" s="720"/>
      <c r="BF39" s="738"/>
      <c r="BG39" s="698" t="s">
        <v>342</v>
      </c>
      <c r="BH39" s="699"/>
      <c r="BI39" s="699"/>
      <c r="BJ39" s="699"/>
      <c r="BK39" s="699"/>
      <c r="BL39" s="699"/>
      <c r="BM39" s="699"/>
      <c r="BN39" s="699"/>
      <c r="BO39" s="699"/>
      <c r="BP39" s="699"/>
      <c r="BQ39" s="699"/>
      <c r="BR39" s="699"/>
      <c r="BS39" s="699"/>
      <c r="BT39" s="699"/>
      <c r="BU39" s="700"/>
      <c r="BV39" s="683">
        <v>999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302923</v>
      </c>
      <c r="CS39" s="720"/>
      <c r="CT39" s="720"/>
      <c r="CU39" s="720"/>
      <c r="CV39" s="720"/>
      <c r="CW39" s="720"/>
      <c r="CX39" s="720"/>
      <c r="CY39" s="721"/>
      <c r="CZ39" s="688">
        <v>6.5</v>
      </c>
      <c r="DA39" s="717"/>
      <c r="DB39" s="717"/>
      <c r="DC39" s="722"/>
      <c r="DD39" s="692">
        <v>221038</v>
      </c>
      <c r="DE39" s="720"/>
      <c r="DF39" s="720"/>
      <c r="DG39" s="720"/>
      <c r="DH39" s="720"/>
      <c r="DI39" s="720"/>
      <c r="DJ39" s="720"/>
      <c r="DK39" s="721"/>
      <c r="DL39" s="692" t="s">
        <v>228</v>
      </c>
      <c r="DM39" s="720"/>
      <c r="DN39" s="720"/>
      <c r="DO39" s="720"/>
      <c r="DP39" s="720"/>
      <c r="DQ39" s="720"/>
      <c r="DR39" s="720"/>
      <c r="DS39" s="720"/>
      <c r="DT39" s="720"/>
      <c r="DU39" s="720"/>
      <c r="DV39" s="721"/>
      <c r="DW39" s="688" t="s">
        <v>228</v>
      </c>
      <c r="DX39" s="717"/>
      <c r="DY39" s="717"/>
      <c r="DZ39" s="717"/>
      <c r="EA39" s="717"/>
      <c r="EB39" s="717"/>
      <c r="EC39" s="718"/>
    </row>
    <row r="40" spans="2:133" ht="11.25" customHeight="1" x14ac:dyDescent="0.2">
      <c r="B40" s="680" t="s">
        <v>344</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228</v>
      </c>
      <c r="AA40" s="686"/>
      <c r="AB40" s="686"/>
      <c r="AC40" s="686"/>
      <c r="AD40" s="687" t="s">
        <v>228</v>
      </c>
      <c r="AE40" s="687"/>
      <c r="AF40" s="687"/>
      <c r="AG40" s="687"/>
      <c r="AH40" s="687"/>
      <c r="AI40" s="687"/>
      <c r="AJ40" s="687"/>
      <c r="AK40" s="687"/>
      <c r="AL40" s="688" t="s">
        <v>228</v>
      </c>
      <c r="AM40" s="689"/>
      <c r="AN40" s="689"/>
      <c r="AO40" s="690"/>
      <c r="AQ40" s="761" t="s">
        <v>345</v>
      </c>
      <c r="AR40" s="762"/>
      <c r="AS40" s="762"/>
      <c r="AT40" s="762"/>
      <c r="AU40" s="762"/>
      <c r="AV40" s="762"/>
      <c r="AW40" s="762"/>
      <c r="AX40" s="762"/>
      <c r="AY40" s="763"/>
      <c r="AZ40" s="683" t="s">
        <v>228</v>
      </c>
      <c r="BA40" s="684"/>
      <c r="BB40" s="684"/>
      <c r="BC40" s="684"/>
      <c r="BD40" s="720"/>
      <c r="BE40" s="720"/>
      <c r="BF40" s="738"/>
      <c r="BG40" s="764" t="s">
        <v>346</v>
      </c>
      <c r="BH40" s="765"/>
      <c r="BI40" s="765"/>
      <c r="BJ40" s="765"/>
      <c r="BK40" s="765"/>
      <c r="BL40" s="236"/>
      <c r="BM40" s="699" t="s">
        <v>347</v>
      </c>
      <c r="BN40" s="699"/>
      <c r="BO40" s="699"/>
      <c r="BP40" s="699"/>
      <c r="BQ40" s="699"/>
      <c r="BR40" s="699"/>
      <c r="BS40" s="699"/>
      <c r="BT40" s="699"/>
      <c r="BU40" s="700"/>
      <c r="BV40" s="683">
        <v>89</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3600</v>
      </c>
      <c r="CS40" s="684"/>
      <c r="CT40" s="684"/>
      <c r="CU40" s="684"/>
      <c r="CV40" s="684"/>
      <c r="CW40" s="684"/>
      <c r="CX40" s="684"/>
      <c r="CY40" s="685"/>
      <c r="CZ40" s="688">
        <v>0.1</v>
      </c>
      <c r="DA40" s="717"/>
      <c r="DB40" s="717"/>
      <c r="DC40" s="722"/>
      <c r="DD40" s="692">
        <v>642</v>
      </c>
      <c r="DE40" s="684"/>
      <c r="DF40" s="684"/>
      <c r="DG40" s="684"/>
      <c r="DH40" s="684"/>
      <c r="DI40" s="684"/>
      <c r="DJ40" s="684"/>
      <c r="DK40" s="685"/>
      <c r="DL40" s="692" t="s">
        <v>240</v>
      </c>
      <c r="DM40" s="684"/>
      <c r="DN40" s="684"/>
      <c r="DO40" s="684"/>
      <c r="DP40" s="684"/>
      <c r="DQ40" s="684"/>
      <c r="DR40" s="684"/>
      <c r="DS40" s="684"/>
      <c r="DT40" s="684"/>
      <c r="DU40" s="684"/>
      <c r="DV40" s="685"/>
      <c r="DW40" s="688" t="s">
        <v>240</v>
      </c>
      <c r="DX40" s="717"/>
      <c r="DY40" s="717"/>
      <c r="DZ40" s="717"/>
      <c r="EA40" s="717"/>
      <c r="EB40" s="717"/>
      <c r="EC40" s="718"/>
    </row>
    <row r="41" spans="2:133" ht="11.25" customHeight="1" x14ac:dyDescent="0.2">
      <c r="B41" s="680" t="s">
        <v>349</v>
      </c>
      <c r="C41" s="681"/>
      <c r="D41" s="681"/>
      <c r="E41" s="681"/>
      <c r="F41" s="681"/>
      <c r="G41" s="681"/>
      <c r="H41" s="681"/>
      <c r="I41" s="681"/>
      <c r="J41" s="681"/>
      <c r="K41" s="681"/>
      <c r="L41" s="681"/>
      <c r="M41" s="681"/>
      <c r="N41" s="681"/>
      <c r="O41" s="681"/>
      <c r="P41" s="681"/>
      <c r="Q41" s="682"/>
      <c r="R41" s="683">
        <v>59500</v>
      </c>
      <c r="S41" s="684"/>
      <c r="T41" s="684"/>
      <c r="U41" s="684"/>
      <c r="V41" s="684"/>
      <c r="W41" s="684"/>
      <c r="X41" s="684"/>
      <c r="Y41" s="685"/>
      <c r="Z41" s="686">
        <v>1.2</v>
      </c>
      <c r="AA41" s="686"/>
      <c r="AB41" s="686"/>
      <c r="AC41" s="686"/>
      <c r="AD41" s="687" t="s">
        <v>228</v>
      </c>
      <c r="AE41" s="687"/>
      <c r="AF41" s="687"/>
      <c r="AG41" s="687"/>
      <c r="AH41" s="687"/>
      <c r="AI41" s="687"/>
      <c r="AJ41" s="687"/>
      <c r="AK41" s="687"/>
      <c r="AL41" s="688" t="s">
        <v>228</v>
      </c>
      <c r="AM41" s="689"/>
      <c r="AN41" s="689"/>
      <c r="AO41" s="690"/>
      <c r="AQ41" s="761" t="s">
        <v>350</v>
      </c>
      <c r="AR41" s="762"/>
      <c r="AS41" s="762"/>
      <c r="AT41" s="762"/>
      <c r="AU41" s="762"/>
      <c r="AV41" s="762"/>
      <c r="AW41" s="762"/>
      <c r="AX41" s="762"/>
      <c r="AY41" s="763"/>
      <c r="AZ41" s="683">
        <v>38793</v>
      </c>
      <c r="BA41" s="684"/>
      <c r="BB41" s="684"/>
      <c r="BC41" s="684"/>
      <c r="BD41" s="720"/>
      <c r="BE41" s="720"/>
      <c r="BF41" s="738"/>
      <c r="BG41" s="764"/>
      <c r="BH41" s="765"/>
      <c r="BI41" s="765"/>
      <c r="BJ41" s="765"/>
      <c r="BK41" s="765"/>
      <c r="BL41" s="236"/>
      <c r="BM41" s="699" t="s">
        <v>351</v>
      </c>
      <c r="BN41" s="699"/>
      <c r="BO41" s="699"/>
      <c r="BP41" s="699"/>
      <c r="BQ41" s="699"/>
      <c r="BR41" s="699"/>
      <c r="BS41" s="699"/>
      <c r="BT41" s="699"/>
      <c r="BU41" s="700"/>
      <c r="BV41" s="683" t="s">
        <v>228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228</v>
      </c>
      <c r="CS41" s="720"/>
      <c r="CT41" s="720"/>
      <c r="CU41" s="720"/>
      <c r="CV41" s="720"/>
      <c r="CW41" s="720"/>
      <c r="CX41" s="720"/>
      <c r="CY41" s="721"/>
      <c r="CZ41" s="688" t="s">
        <v>240</v>
      </c>
      <c r="DA41" s="717"/>
      <c r="DB41" s="717"/>
      <c r="DC41" s="722"/>
      <c r="DD41" s="692" t="s">
        <v>240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353</v>
      </c>
      <c r="C42" s="725"/>
      <c r="D42" s="725"/>
      <c r="E42" s="725"/>
      <c r="F42" s="725"/>
      <c r="G42" s="725"/>
      <c r="H42" s="725"/>
      <c r="I42" s="725"/>
      <c r="J42" s="725"/>
      <c r="K42" s="725"/>
      <c r="L42" s="725"/>
      <c r="M42" s="725"/>
      <c r="N42" s="725"/>
      <c r="O42" s="725"/>
      <c r="P42" s="725"/>
      <c r="Q42" s="726"/>
      <c r="R42" s="768">
        <v>4883912</v>
      </c>
      <c r="S42" s="769"/>
      <c r="T42" s="769"/>
      <c r="U42" s="769"/>
      <c r="V42" s="769"/>
      <c r="W42" s="769"/>
      <c r="X42" s="769"/>
      <c r="Y42" s="777"/>
      <c r="Z42" s="778">
        <v>100</v>
      </c>
      <c r="AA42" s="778"/>
      <c r="AB42" s="778"/>
      <c r="AC42" s="778"/>
      <c r="AD42" s="779">
        <v>1987571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179498</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183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823381</v>
      </c>
      <c r="CS42" s="684"/>
      <c r="CT42" s="684"/>
      <c r="CU42" s="684"/>
      <c r="CV42" s="684"/>
      <c r="CW42" s="684"/>
      <c r="CX42" s="684"/>
      <c r="CY42" s="685"/>
      <c r="CZ42" s="688">
        <v>17.8</v>
      </c>
      <c r="DA42" s="689"/>
      <c r="DB42" s="689"/>
      <c r="DC42" s="701"/>
      <c r="DD42" s="692">
        <v>112727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1797</v>
      </c>
      <c r="CS43" s="720"/>
      <c r="CT43" s="720"/>
      <c r="CU43" s="720"/>
      <c r="CV43" s="720"/>
      <c r="CW43" s="720"/>
      <c r="CX43" s="720"/>
      <c r="CY43" s="721"/>
      <c r="CZ43" s="688">
        <v>0</v>
      </c>
      <c r="DA43" s="717"/>
      <c r="DB43" s="717"/>
      <c r="DC43" s="722"/>
      <c r="DD43" s="692">
        <v>1797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305</v>
      </c>
      <c r="CE44" s="796"/>
      <c r="CF44" s="680" t="s">
        <v>358</v>
      </c>
      <c r="CG44" s="681"/>
      <c r="CH44" s="681"/>
      <c r="CI44" s="681"/>
      <c r="CJ44" s="681"/>
      <c r="CK44" s="681"/>
      <c r="CL44" s="681"/>
      <c r="CM44" s="681"/>
      <c r="CN44" s="681"/>
      <c r="CO44" s="681"/>
      <c r="CP44" s="681"/>
      <c r="CQ44" s="682"/>
      <c r="CR44" s="683">
        <v>742436</v>
      </c>
      <c r="CS44" s="684"/>
      <c r="CT44" s="684"/>
      <c r="CU44" s="684"/>
      <c r="CV44" s="684"/>
      <c r="CW44" s="684"/>
      <c r="CX44" s="684"/>
      <c r="CY44" s="685"/>
      <c r="CZ44" s="688">
        <v>16</v>
      </c>
      <c r="DA44" s="689"/>
      <c r="DB44" s="689"/>
      <c r="DC44" s="701"/>
      <c r="DD44" s="692">
        <v>96808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359</v>
      </c>
      <c r="CG45" s="681"/>
      <c r="CH45" s="681"/>
      <c r="CI45" s="681"/>
      <c r="CJ45" s="681"/>
      <c r="CK45" s="681"/>
      <c r="CL45" s="681"/>
      <c r="CM45" s="681"/>
      <c r="CN45" s="681"/>
      <c r="CO45" s="681"/>
      <c r="CP45" s="681"/>
      <c r="CQ45" s="682"/>
      <c r="CR45" s="683">
        <v>283171</v>
      </c>
      <c r="CS45" s="720"/>
      <c r="CT45" s="720"/>
      <c r="CU45" s="720"/>
      <c r="CV45" s="720"/>
      <c r="CW45" s="720"/>
      <c r="CX45" s="720"/>
      <c r="CY45" s="721"/>
      <c r="CZ45" s="688">
        <v>6.1</v>
      </c>
      <c r="DA45" s="717"/>
      <c r="DB45" s="717"/>
      <c r="DC45" s="722"/>
      <c r="DD45" s="692">
        <v>9455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459265</v>
      </c>
      <c r="CS46" s="684"/>
      <c r="CT46" s="684"/>
      <c r="CU46" s="684"/>
      <c r="CV46" s="684"/>
      <c r="CW46" s="684"/>
      <c r="CX46" s="684"/>
      <c r="CY46" s="685"/>
      <c r="CZ46" s="688">
        <v>9.9</v>
      </c>
      <c r="DA46" s="689"/>
      <c r="DB46" s="689"/>
      <c r="DC46" s="701"/>
      <c r="DD46" s="692">
        <v>87353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80945</v>
      </c>
      <c r="CS47" s="720"/>
      <c r="CT47" s="720"/>
      <c r="CU47" s="720"/>
      <c r="CV47" s="720"/>
      <c r="CW47" s="720"/>
      <c r="CX47" s="720"/>
      <c r="CY47" s="721"/>
      <c r="CZ47" s="688">
        <v>1.7</v>
      </c>
      <c r="DA47" s="717"/>
      <c r="DB47" s="717"/>
      <c r="DC47" s="722"/>
      <c r="DD47" s="692">
        <v>15919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364</v>
      </c>
      <c r="CD48" s="799"/>
      <c r="CE48" s="800"/>
      <c r="CF48" s="680" t="s">
        <v>365</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366</v>
      </c>
      <c r="CE49" s="725"/>
      <c r="CF49" s="725"/>
      <c r="CG49" s="725"/>
      <c r="CH49" s="725"/>
      <c r="CI49" s="725"/>
      <c r="CJ49" s="725"/>
      <c r="CK49" s="725"/>
      <c r="CL49" s="725"/>
      <c r="CM49" s="725"/>
      <c r="CN49" s="725"/>
      <c r="CO49" s="725"/>
      <c r="CP49" s="725"/>
      <c r="CQ49" s="726"/>
      <c r="CR49" s="768">
        <v>4634792</v>
      </c>
      <c r="CS49" s="754"/>
      <c r="CT49" s="754"/>
      <c r="CU49" s="754"/>
      <c r="CV49" s="754"/>
      <c r="CW49" s="754"/>
      <c r="CX49" s="754"/>
      <c r="CY49" s="785"/>
      <c r="CZ49" s="780">
        <v>100</v>
      </c>
      <c r="DA49" s="786"/>
      <c r="DB49" s="786"/>
      <c r="DC49" s="787"/>
      <c r="DD49" s="788">
        <v>2420664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DuKfRh/mdG7217LZ4rhco85YQr/5/9CInUlf5wpruon4pJbK9ExgnaUs80n9QAlJpy0kM/UEgsTnmner0zFZg==" saltValue="Xj0SXtVnlfGvhh+Xg3sF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389</v>
      </c>
      <c r="C7" s="816"/>
      <c r="D7" s="816"/>
      <c r="E7" s="816"/>
      <c r="F7" s="816"/>
      <c r="G7" s="816"/>
      <c r="H7" s="816"/>
      <c r="I7" s="816"/>
      <c r="J7" s="816"/>
      <c r="K7" s="816"/>
      <c r="L7" s="816"/>
      <c r="M7" s="816"/>
      <c r="N7" s="816"/>
      <c r="O7" s="816"/>
      <c r="P7" s="817"/>
      <c r="Q7" s="818">
        <v>4763</v>
      </c>
      <c r="R7" s="819"/>
      <c r="S7" s="819"/>
      <c r="T7" s="819"/>
      <c r="U7" s="819"/>
      <c r="V7" s="819">
        <v>4514</v>
      </c>
      <c r="W7" s="819"/>
      <c r="X7" s="819"/>
      <c r="Y7" s="819"/>
      <c r="Z7" s="819"/>
      <c r="AA7" s="819">
        <v>249</v>
      </c>
      <c r="AB7" s="819"/>
      <c r="AC7" s="819"/>
      <c r="AD7" s="819"/>
      <c r="AE7" s="820"/>
      <c r="AF7" s="821">
        <v>237</v>
      </c>
      <c r="AG7" s="822"/>
      <c r="AH7" s="822"/>
      <c r="AI7" s="822"/>
      <c r="AJ7" s="823"/>
      <c r="AK7" s="858">
        <v>0</v>
      </c>
      <c r="AL7" s="859"/>
      <c r="AM7" s="859"/>
      <c r="AN7" s="859"/>
      <c r="AO7" s="859"/>
      <c r="AP7" s="859">
        <v>1790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-2</v>
      </c>
      <c r="CI7" s="856"/>
      <c r="CJ7" s="856"/>
      <c r="CK7" s="856"/>
      <c r="CL7" s="857"/>
      <c r="CM7" s="855">
        <v>18</v>
      </c>
      <c r="CN7" s="856"/>
      <c r="CO7" s="856"/>
      <c r="CP7" s="856"/>
      <c r="CQ7" s="857"/>
      <c r="CR7" s="855">
        <v>19</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2">
      <c r="A8" s="262">
        <v>2</v>
      </c>
      <c r="B8" s="839" t="s">
        <v>390</v>
      </c>
      <c r="C8" s="840"/>
      <c r="D8" s="840"/>
      <c r="E8" s="840"/>
      <c r="F8" s="840"/>
      <c r="G8" s="840"/>
      <c r="H8" s="840"/>
      <c r="I8" s="840"/>
      <c r="J8" s="840"/>
      <c r="K8" s="840"/>
      <c r="L8" s="840"/>
      <c r="M8" s="840"/>
      <c r="N8" s="840"/>
      <c r="O8" s="840"/>
      <c r="P8" s="841"/>
      <c r="Q8" s="842">
        <v>4</v>
      </c>
      <c r="R8" s="843"/>
      <c r="S8" s="843"/>
      <c r="T8" s="843"/>
      <c r="U8" s="843"/>
      <c r="V8" s="843">
        <v>4</v>
      </c>
      <c r="W8" s="843"/>
      <c r="X8" s="843"/>
      <c r="Y8" s="843"/>
      <c r="Z8" s="843"/>
      <c r="AA8" s="843">
        <v>0</v>
      </c>
      <c r="AB8" s="843"/>
      <c r="AC8" s="843"/>
      <c r="AD8" s="843"/>
      <c r="AE8" s="844"/>
      <c r="AF8" s="845" t="s">
        <v>177</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391</v>
      </c>
      <c r="C9" s="840"/>
      <c r="D9" s="840"/>
      <c r="E9" s="840"/>
      <c r="F9" s="840"/>
      <c r="G9" s="840"/>
      <c r="H9" s="840"/>
      <c r="I9" s="840"/>
      <c r="J9" s="840"/>
      <c r="K9" s="840"/>
      <c r="L9" s="840"/>
      <c r="M9" s="840"/>
      <c r="N9" s="840"/>
      <c r="O9" s="840"/>
      <c r="P9" s="841"/>
      <c r="Q9" s="842">
        <v>241</v>
      </c>
      <c r="R9" s="843"/>
      <c r="S9" s="843"/>
      <c r="T9" s="843"/>
      <c r="U9" s="843"/>
      <c r="V9" s="843">
        <v>241</v>
      </c>
      <c r="W9" s="843"/>
      <c r="X9" s="843"/>
      <c r="Y9" s="843"/>
      <c r="Z9" s="843"/>
      <c r="AA9" s="843">
        <v>0</v>
      </c>
      <c r="AB9" s="843"/>
      <c r="AC9" s="843"/>
      <c r="AD9" s="843"/>
      <c r="AE9" s="844"/>
      <c r="AF9" s="845">
        <v>0</v>
      </c>
      <c r="AG9" s="846"/>
      <c r="AH9" s="846"/>
      <c r="AI9" s="846"/>
      <c r="AJ9" s="847"/>
      <c r="AK9" s="848">
        <v>120</v>
      </c>
      <c r="AL9" s="849"/>
      <c r="AM9" s="849"/>
      <c r="AN9" s="849"/>
      <c r="AO9" s="849"/>
      <c r="AP9" s="849">
        <v>463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393</v>
      </c>
      <c r="B23" s="874" t="s">
        <v>394</v>
      </c>
      <c r="C23" s="875"/>
      <c r="D23" s="875"/>
      <c r="E23" s="875"/>
      <c r="F23" s="875"/>
      <c r="G23" s="875"/>
      <c r="H23" s="875"/>
      <c r="I23" s="875"/>
      <c r="J23" s="875"/>
      <c r="K23" s="875"/>
      <c r="L23" s="875"/>
      <c r="M23" s="875"/>
      <c r="N23" s="875"/>
      <c r="O23" s="875"/>
      <c r="P23" s="876"/>
      <c r="Q23" s="877">
        <v>5008</v>
      </c>
      <c r="R23" s="878"/>
      <c r="S23" s="878"/>
      <c r="T23" s="878"/>
      <c r="U23" s="878"/>
      <c r="V23" s="878">
        <v>4759</v>
      </c>
      <c r="W23" s="878"/>
      <c r="X23" s="878"/>
      <c r="Y23" s="878"/>
      <c r="Z23" s="878"/>
      <c r="AA23" s="878">
        <v>249</v>
      </c>
      <c r="AB23" s="878"/>
      <c r="AC23" s="878"/>
      <c r="AD23" s="878"/>
      <c r="AE23" s="879"/>
      <c r="AF23" s="880">
        <v>237</v>
      </c>
      <c r="AG23" s="878"/>
      <c r="AH23" s="878"/>
      <c r="AI23" s="878"/>
      <c r="AJ23" s="881"/>
      <c r="AK23" s="882"/>
      <c r="AL23" s="883"/>
      <c r="AM23" s="883"/>
      <c r="AN23" s="883"/>
      <c r="AO23" s="883"/>
      <c r="AP23" s="878">
        <v>2253</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406</v>
      </c>
      <c r="C28" s="816"/>
      <c r="D28" s="816"/>
      <c r="E28" s="816"/>
      <c r="F28" s="816"/>
      <c r="G28" s="816"/>
      <c r="H28" s="816"/>
      <c r="I28" s="816"/>
      <c r="J28" s="816"/>
      <c r="K28" s="816"/>
      <c r="L28" s="816"/>
      <c r="M28" s="816"/>
      <c r="N28" s="816"/>
      <c r="O28" s="816"/>
      <c r="P28" s="817"/>
      <c r="Q28" s="906">
        <v>325</v>
      </c>
      <c r="R28" s="907"/>
      <c r="S28" s="907"/>
      <c r="T28" s="907"/>
      <c r="U28" s="907"/>
      <c r="V28" s="907">
        <v>325</v>
      </c>
      <c r="W28" s="907"/>
      <c r="X28" s="907"/>
      <c r="Y28" s="907"/>
      <c r="Z28" s="907"/>
      <c r="AA28" s="907">
        <v>0</v>
      </c>
      <c r="AB28" s="907"/>
      <c r="AC28" s="907"/>
      <c r="AD28" s="907"/>
      <c r="AE28" s="908"/>
      <c r="AF28" s="909" t="s">
        <v>177</v>
      </c>
      <c r="AG28" s="907"/>
      <c r="AH28" s="907"/>
      <c r="AI28" s="907"/>
      <c r="AJ28" s="910"/>
      <c r="AK28" s="911">
        <v>26</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407</v>
      </c>
      <c r="C29" s="840"/>
      <c r="D29" s="840"/>
      <c r="E29" s="840"/>
      <c r="F29" s="840"/>
      <c r="G29" s="840"/>
      <c r="H29" s="840"/>
      <c r="I29" s="840"/>
      <c r="J29" s="840"/>
      <c r="K29" s="840"/>
      <c r="L29" s="840"/>
      <c r="M29" s="840"/>
      <c r="N29" s="840"/>
      <c r="O29" s="840"/>
      <c r="P29" s="841"/>
      <c r="Q29" s="842">
        <v>81</v>
      </c>
      <c r="R29" s="843"/>
      <c r="S29" s="843"/>
      <c r="T29" s="843"/>
      <c r="U29" s="843"/>
      <c r="V29" s="843">
        <v>73</v>
      </c>
      <c r="W29" s="843"/>
      <c r="X29" s="843"/>
      <c r="Y29" s="843"/>
      <c r="Z29" s="843"/>
      <c r="AA29" s="843">
        <v>9</v>
      </c>
      <c r="AB29" s="843"/>
      <c r="AC29" s="843"/>
      <c r="AD29" s="843"/>
      <c r="AE29" s="844"/>
      <c r="AF29" s="845">
        <v>9</v>
      </c>
      <c r="AG29" s="846"/>
      <c r="AH29" s="846"/>
      <c r="AI29" s="846"/>
      <c r="AJ29" s="847"/>
      <c r="AK29" s="914">
        <v>13</v>
      </c>
      <c r="AL29" s="915"/>
      <c r="AM29" s="915"/>
      <c r="AN29" s="915"/>
      <c r="AO29" s="915"/>
      <c r="AP29" s="915" t="s">
        <v>598</v>
      </c>
      <c r="AQ29" s="915"/>
      <c r="AR29" s="915"/>
      <c r="AS29" s="915"/>
      <c r="AT29" s="915"/>
      <c r="AU29" s="915" t="s">
        <v>598</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408</v>
      </c>
      <c r="C30" s="840"/>
      <c r="D30" s="840"/>
      <c r="E30" s="840"/>
      <c r="F30" s="840"/>
      <c r="G30" s="840"/>
      <c r="H30" s="840"/>
      <c r="I30" s="840"/>
      <c r="J30" s="840"/>
      <c r="K30" s="840"/>
      <c r="L30" s="840"/>
      <c r="M30" s="840"/>
      <c r="N30" s="840"/>
      <c r="O30" s="840"/>
      <c r="P30" s="841"/>
      <c r="Q30" s="842">
        <v>172</v>
      </c>
      <c r="R30" s="843"/>
      <c r="S30" s="843"/>
      <c r="T30" s="843"/>
      <c r="U30" s="843"/>
      <c r="V30" s="843">
        <v>172</v>
      </c>
      <c r="W30" s="843"/>
      <c r="X30" s="843"/>
      <c r="Y30" s="843"/>
      <c r="Z30" s="843"/>
      <c r="AA30" s="843">
        <v>0</v>
      </c>
      <c r="AB30" s="843"/>
      <c r="AC30" s="843"/>
      <c r="AD30" s="843"/>
      <c r="AE30" s="844"/>
      <c r="AF30" s="845" t="s">
        <v>409</v>
      </c>
      <c r="AG30" s="846"/>
      <c r="AH30" s="846"/>
      <c r="AI30" s="846"/>
      <c r="AJ30" s="847"/>
      <c r="AK30" s="914">
        <v>140</v>
      </c>
      <c r="AL30" s="915"/>
      <c r="AM30" s="915"/>
      <c r="AN30" s="915"/>
      <c r="AO30" s="915"/>
      <c r="AP30" s="915" t="s">
        <v>598</v>
      </c>
      <c r="AQ30" s="915"/>
      <c r="AR30" s="915"/>
      <c r="AS30" s="915"/>
      <c r="AT30" s="915"/>
      <c r="AU30" s="915" t="s">
        <v>598</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410</v>
      </c>
      <c r="C31" s="840"/>
      <c r="D31" s="840"/>
      <c r="E31" s="840"/>
      <c r="F31" s="840"/>
      <c r="G31" s="840"/>
      <c r="H31" s="840"/>
      <c r="I31" s="840"/>
      <c r="J31" s="840"/>
      <c r="K31" s="840"/>
      <c r="L31" s="840"/>
      <c r="M31" s="840"/>
      <c r="N31" s="840"/>
      <c r="O31" s="840"/>
      <c r="P31" s="841"/>
      <c r="Q31" s="842">
        <v>28</v>
      </c>
      <c r="R31" s="843"/>
      <c r="S31" s="843"/>
      <c r="T31" s="843"/>
      <c r="U31" s="843"/>
      <c r="V31" s="843">
        <v>28</v>
      </c>
      <c r="W31" s="843"/>
      <c r="X31" s="843"/>
      <c r="Y31" s="843"/>
      <c r="Z31" s="843"/>
      <c r="AA31" s="843">
        <v>0</v>
      </c>
      <c r="AB31" s="843"/>
      <c r="AC31" s="843"/>
      <c r="AD31" s="843"/>
      <c r="AE31" s="844"/>
      <c r="AF31" s="845">
        <v>0</v>
      </c>
      <c r="AG31" s="846"/>
      <c r="AH31" s="846"/>
      <c r="AI31" s="846"/>
      <c r="AJ31" s="847"/>
      <c r="AK31" s="914">
        <v>12</v>
      </c>
      <c r="AL31" s="915"/>
      <c r="AM31" s="915"/>
      <c r="AN31" s="915"/>
      <c r="AO31" s="915"/>
      <c r="AP31" s="915" t="s">
        <v>598</v>
      </c>
      <c r="AQ31" s="915"/>
      <c r="AR31" s="915"/>
      <c r="AS31" s="915"/>
      <c r="AT31" s="915"/>
      <c r="AU31" s="915" t="s">
        <v>598</v>
      </c>
      <c r="AV31" s="915"/>
      <c r="AW31" s="915"/>
      <c r="AX31" s="915"/>
      <c r="AY31" s="915"/>
      <c r="AZ31" s="916" t="s">
        <v>598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411</v>
      </c>
      <c r="C32" s="840"/>
      <c r="D32" s="840"/>
      <c r="E32" s="840"/>
      <c r="F32" s="840"/>
      <c r="G32" s="840"/>
      <c r="H32" s="840"/>
      <c r="I32" s="840"/>
      <c r="J32" s="840"/>
      <c r="K32" s="840"/>
      <c r="L32" s="840"/>
      <c r="M32" s="840"/>
      <c r="N32" s="840"/>
      <c r="O32" s="840"/>
      <c r="P32" s="841"/>
      <c r="Q32" s="842">
        <v>668</v>
      </c>
      <c r="R32" s="843"/>
      <c r="S32" s="843"/>
      <c r="T32" s="843"/>
      <c r="U32" s="843"/>
      <c r="V32" s="843">
        <v>666</v>
      </c>
      <c r="W32" s="843"/>
      <c r="X32" s="843"/>
      <c r="Y32" s="843"/>
      <c r="Z32" s="843"/>
      <c r="AA32" s="843">
        <v>2</v>
      </c>
      <c r="AB32" s="843"/>
      <c r="AC32" s="843"/>
      <c r="AD32" s="843"/>
      <c r="AE32" s="844"/>
      <c r="AF32" s="845">
        <v>2</v>
      </c>
      <c r="AG32" s="846"/>
      <c r="AH32" s="846"/>
      <c r="AI32" s="846"/>
      <c r="AJ32" s="847"/>
      <c r="AK32" s="914">
        <v>215</v>
      </c>
      <c r="AL32" s="915"/>
      <c r="AM32" s="915"/>
      <c r="AN32" s="915"/>
      <c r="AO32" s="915"/>
      <c r="AP32" s="915">
        <v>1379</v>
      </c>
      <c r="AQ32" s="915"/>
      <c r="AR32" s="915"/>
      <c r="AS32" s="915"/>
      <c r="AT32" s="915"/>
      <c r="AU32" s="915">
        <v>965</v>
      </c>
      <c r="AV32" s="915"/>
      <c r="AW32" s="915"/>
      <c r="AX32" s="915"/>
      <c r="AY32" s="915"/>
      <c r="AZ32" s="916" t="s">
        <v>598</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413</v>
      </c>
      <c r="C33" s="840"/>
      <c r="D33" s="840"/>
      <c r="E33" s="840"/>
      <c r="F33" s="840"/>
      <c r="G33" s="840"/>
      <c r="H33" s="840"/>
      <c r="I33" s="840"/>
      <c r="J33" s="840"/>
      <c r="K33" s="840"/>
      <c r="L33" s="840"/>
      <c r="M33" s="840"/>
      <c r="N33" s="840"/>
      <c r="O33" s="840"/>
      <c r="P33" s="841"/>
      <c r="Q33" s="842">
        <v>17</v>
      </c>
      <c r="R33" s="843"/>
      <c r="S33" s="843"/>
      <c r="T33" s="843"/>
      <c r="U33" s="843"/>
      <c r="V33" s="843">
        <v>17</v>
      </c>
      <c r="W33" s="843"/>
      <c r="X33" s="843"/>
      <c r="Y33" s="843"/>
      <c r="Z33" s="843"/>
      <c r="AA33" s="843">
        <v>0</v>
      </c>
      <c r="AB33" s="843"/>
      <c r="AC33" s="843"/>
      <c r="AD33" s="843"/>
      <c r="AE33" s="844"/>
      <c r="AF33" s="845">
        <v>0</v>
      </c>
      <c r="AG33" s="846"/>
      <c r="AH33" s="846"/>
      <c r="AI33" s="846"/>
      <c r="AJ33" s="847"/>
      <c r="AK33" s="914">
        <v>10</v>
      </c>
      <c r="AL33" s="915"/>
      <c r="AM33" s="915"/>
      <c r="AN33" s="915"/>
      <c r="AO33" s="915"/>
      <c r="AP33" s="915">
        <v>47</v>
      </c>
      <c r="AQ33" s="915"/>
      <c r="AR33" s="915"/>
      <c r="AS33" s="915"/>
      <c r="AT33" s="915"/>
      <c r="AU33" s="915">
        <v>30</v>
      </c>
      <c r="AV33" s="915"/>
      <c r="AW33" s="915"/>
      <c r="AX33" s="915"/>
      <c r="AY33" s="915"/>
      <c r="AZ33" s="916" t="s">
        <v>598</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v>
      </c>
      <c r="AG63" s="926"/>
      <c r="AH63" s="926"/>
      <c r="AI63" s="926"/>
      <c r="AJ63" s="927"/>
      <c r="AK63" s="928"/>
      <c r="AL63" s="923"/>
      <c r="AM63" s="923"/>
      <c r="AN63" s="923"/>
      <c r="AO63" s="923"/>
      <c r="AP63" s="926">
        <v>1426</v>
      </c>
      <c r="AQ63" s="926"/>
      <c r="AR63" s="926"/>
      <c r="AS63" s="926"/>
      <c r="AT63" s="926"/>
      <c r="AU63" s="926">
        <v>995</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600</v>
      </c>
      <c r="C68" s="954"/>
      <c r="D68" s="954"/>
      <c r="E68" s="954"/>
      <c r="F68" s="954"/>
      <c r="G68" s="954"/>
      <c r="H68" s="954"/>
      <c r="I68" s="954"/>
      <c r="J68" s="954"/>
      <c r="K68" s="954"/>
      <c r="L68" s="954"/>
      <c r="M68" s="954"/>
      <c r="N68" s="954"/>
      <c r="O68" s="954"/>
      <c r="P68" s="955"/>
      <c r="Q68" s="956">
        <v>647</v>
      </c>
      <c r="R68" s="950"/>
      <c r="S68" s="950"/>
      <c r="T68" s="950"/>
      <c r="U68" s="950"/>
      <c r="V68" s="950">
        <v>626</v>
      </c>
      <c r="W68" s="950"/>
      <c r="X68" s="950"/>
      <c r="Y68" s="950"/>
      <c r="Z68" s="950"/>
      <c r="AA68" s="950">
        <v>21</v>
      </c>
      <c r="AB68" s="950"/>
      <c r="AC68" s="950"/>
      <c r="AD68" s="950"/>
      <c r="AE68" s="950"/>
      <c r="AF68" s="950">
        <v>21</v>
      </c>
      <c r="AG68" s="950"/>
      <c r="AH68" s="950"/>
      <c r="AI68" s="950"/>
      <c r="AJ68" s="950"/>
      <c r="AK68" s="950">
        <v>0</v>
      </c>
      <c r="AL68" s="950"/>
      <c r="AM68" s="950"/>
      <c r="AN68" s="950"/>
      <c r="AO68" s="950"/>
      <c r="AP68" s="950">
        <v>830</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601</v>
      </c>
      <c r="C69" s="958"/>
      <c r="D69" s="958"/>
      <c r="E69" s="958"/>
      <c r="F69" s="958"/>
      <c r="G69" s="958"/>
      <c r="H69" s="958"/>
      <c r="I69" s="958"/>
      <c r="J69" s="958"/>
      <c r="K69" s="958"/>
      <c r="L69" s="958"/>
      <c r="M69" s="958"/>
      <c r="N69" s="958"/>
      <c r="O69" s="958"/>
      <c r="P69" s="959"/>
      <c r="Q69" s="960">
        <v>5253</v>
      </c>
      <c r="R69" s="915"/>
      <c r="S69" s="915"/>
      <c r="T69" s="915"/>
      <c r="U69" s="915"/>
      <c r="V69" s="915">
        <v>4828</v>
      </c>
      <c r="W69" s="915"/>
      <c r="X69" s="915"/>
      <c r="Y69" s="915"/>
      <c r="Z69" s="915"/>
      <c r="AA69" s="915">
        <v>425</v>
      </c>
      <c r="AB69" s="915"/>
      <c r="AC69" s="915"/>
      <c r="AD69" s="915"/>
      <c r="AE69" s="915"/>
      <c r="AF69" s="915">
        <v>425</v>
      </c>
      <c r="AG69" s="915"/>
      <c r="AH69" s="915"/>
      <c r="AI69" s="915"/>
      <c r="AJ69" s="915"/>
      <c r="AK69" s="915">
        <v>600</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602</v>
      </c>
      <c r="C70" s="958"/>
      <c r="D70" s="958"/>
      <c r="E70" s="958"/>
      <c r="F70" s="958"/>
      <c r="G70" s="958"/>
      <c r="H70" s="958"/>
      <c r="I70" s="958"/>
      <c r="J70" s="958"/>
      <c r="K70" s="958"/>
      <c r="L70" s="958"/>
      <c r="M70" s="958"/>
      <c r="N70" s="958"/>
      <c r="O70" s="958"/>
      <c r="P70" s="959"/>
      <c r="Q70" s="960">
        <v>6</v>
      </c>
      <c r="R70" s="915"/>
      <c r="S70" s="915"/>
      <c r="T70" s="915"/>
      <c r="U70" s="915"/>
      <c r="V70" s="915">
        <v>5</v>
      </c>
      <c r="W70" s="915"/>
      <c r="X70" s="915"/>
      <c r="Y70" s="915"/>
      <c r="Z70" s="915"/>
      <c r="AA70" s="915">
        <v>1</v>
      </c>
      <c r="AB70" s="915"/>
      <c r="AC70" s="915"/>
      <c r="AD70" s="915"/>
      <c r="AE70" s="915"/>
      <c r="AF70" s="915">
        <v>1</v>
      </c>
      <c r="AG70" s="915"/>
      <c r="AH70" s="915"/>
      <c r="AI70" s="915"/>
      <c r="AJ70" s="915"/>
      <c r="AK70" s="915">
        <v>0</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603</v>
      </c>
      <c r="C71" s="958"/>
      <c r="D71" s="958"/>
      <c r="E71" s="958"/>
      <c r="F71" s="958"/>
      <c r="G71" s="958"/>
      <c r="H71" s="958"/>
      <c r="I71" s="958"/>
      <c r="J71" s="958"/>
      <c r="K71" s="958"/>
      <c r="L71" s="958"/>
      <c r="M71" s="958"/>
      <c r="N71" s="958"/>
      <c r="O71" s="958"/>
      <c r="P71" s="959"/>
      <c r="Q71" s="960">
        <v>986</v>
      </c>
      <c r="R71" s="915"/>
      <c r="S71" s="915"/>
      <c r="T71" s="915"/>
      <c r="U71" s="915"/>
      <c r="V71" s="915">
        <v>974</v>
      </c>
      <c r="W71" s="915"/>
      <c r="X71" s="915"/>
      <c r="Y71" s="915"/>
      <c r="Z71" s="915"/>
      <c r="AA71" s="915">
        <v>12</v>
      </c>
      <c r="AB71" s="915"/>
      <c r="AC71" s="915"/>
      <c r="AD71" s="915"/>
      <c r="AE71" s="915"/>
      <c r="AF71" s="915">
        <v>12</v>
      </c>
      <c r="AG71" s="915"/>
      <c r="AH71" s="915"/>
      <c r="AI71" s="915"/>
      <c r="AJ71" s="915"/>
      <c r="AK71" s="915">
        <v>12</v>
      </c>
      <c r="AL71" s="915"/>
      <c r="AM71" s="915"/>
      <c r="AN71" s="915"/>
      <c r="AO71" s="915"/>
      <c r="AP71" s="915" t="s">
        <v>598</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604</v>
      </c>
      <c r="C72" s="958"/>
      <c r="D72" s="958"/>
      <c r="E72" s="958"/>
      <c r="F72" s="958"/>
      <c r="G72" s="958"/>
      <c r="H72" s="958"/>
      <c r="I72" s="958"/>
      <c r="J72" s="958"/>
      <c r="K72" s="958"/>
      <c r="L72" s="958"/>
      <c r="M72" s="958"/>
      <c r="N72" s="958"/>
      <c r="O72" s="958"/>
      <c r="P72" s="959"/>
      <c r="Q72" s="960">
        <v>288</v>
      </c>
      <c r="R72" s="915"/>
      <c r="S72" s="915"/>
      <c r="T72" s="915"/>
      <c r="U72" s="915"/>
      <c r="V72" s="915">
        <v>206</v>
      </c>
      <c r="W72" s="915"/>
      <c r="X72" s="915"/>
      <c r="Y72" s="915"/>
      <c r="Z72" s="915"/>
      <c r="AA72" s="915">
        <v>82</v>
      </c>
      <c r="AB72" s="915"/>
      <c r="AC72" s="915"/>
      <c r="AD72" s="915"/>
      <c r="AE72" s="915"/>
      <c r="AF72" s="915">
        <v>83</v>
      </c>
      <c r="AG72" s="915"/>
      <c r="AH72" s="915"/>
      <c r="AI72" s="915"/>
      <c r="AJ72" s="915"/>
      <c r="AK72" s="915">
        <v>0</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605</v>
      </c>
      <c r="C73" s="958"/>
      <c r="D73" s="958"/>
      <c r="E73" s="958"/>
      <c r="F73" s="958"/>
      <c r="G73" s="958"/>
      <c r="H73" s="958"/>
      <c r="I73" s="958"/>
      <c r="J73" s="958"/>
      <c r="K73" s="958"/>
      <c r="L73" s="958"/>
      <c r="M73" s="958"/>
      <c r="N73" s="958"/>
      <c r="O73" s="958"/>
      <c r="P73" s="959"/>
      <c r="Q73" s="960">
        <v>6529</v>
      </c>
      <c r="R73" s="915">
        <v>6933</v>
      </c>
      <c r="S73" s="915">
        <v>6933</v>
      </c>
      <c r="T73" s="915">
        <v>6933</v>
      </c>
      <c r="U73" s="915">
        <v>6933</v>
      </c>
      <c r="V73" s="915">
        <v>6443</v>
      </c>
      <c r="W73" s="915">
        <v>6850</v>
      </c>
      <c r="X73" s="915">
        <v>6850</v>
      </c>
      <c r="Y73" s="915">
        <v>6850</v>
      </c>
      <c r="Z73" s="915">
        <v>6850</v>
      </c>
      <c r="AA73" s="915">
        <v>86</v>
      </c>
      <c r="AB73" s="915">
        <v>82</v>
      </c>
      <c r="AC73" s="915">
        <v>82</v>
      </c>
      <c r="AD73" s="915">
        <v>82</v>
      </c>
      <c r="AE73" s="915">
        <v>82</v>
      </c>
      <c r="AF73" s="915">
        <v>86</v>
      </c>
      <c r="AG73" s="915">
        <v>82</v>
      </c>
      <c r="AH73" s="915">
        <v>82</v>
      </c>
      <c r="AI73" s="915">
        <v>82</v>
      </c>
      <c r="AJ73" s="915">
        <v>82</v>
      </c>
      <c r="AK73" s="915">
        <v>1926</v>
      </c>
      <c r="AL73" s="915">
        <v>2485</v>
      </c>
      <c r="AM73" s="915">
        <v>2485</v>
      </c>
      <c r="AN73" s="915">
        <v>2485</v>
      </c>
      <c r="AO73" s="915">
        <v>2485</v>
      </c>
      <c r="AP73" s="915" t="s">
        <v>530</v>
      </c>
      <c r="AQ73" s="915"/>
      <c r="AR73" s="915"/>
      <c r="AS73" s="915"/>
      <c r="AT73" s="915"/>
      <c r="AU73" s="915" t="s">
        <v>530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606</v>
      </c>
      <c r="C74" s="958"/>
      <c r="D74" s="958"/>
      <c r="E74" s="958"/>
      <c r="F74" s="958"/>
      <c r="G74" s="958"/>
      <c r="H74" s="958"/>
      <c r="I74" s="958"/>
      <c r="J74" s="958"/>
      <c r="K74" s="958"/>
      <c r="L74" s="958"/>
      <c r="M74" s="958"/>
      <c r="N74" s="958"/>
      <c r="O74" s="958"/>
      <c r="P74" s="959"/>
      <c r="Q74" s="960">
        <v>1444184</v>
      </c>
      <c r="R74" s="915">
        <v>1385861</v>
      </c>
      <c r="S74" s="915">
        <v>1385861</v>
      </c>
      <c r="T74" s="915">
        <v>1385861</v>
      </c>
      <c r="U74" s="915">
        <v>1385861</v>
      </c>
      <c r="V74" s="915">
        <v>1404896</v>
      </c>
      <c r="W74" s="915">
        <v>1346246</v>
      </c>
      <c r="X74" s="915">
        <v>1346246</v>
      </c>
      <c r="Y74" s="915">
        <v>1346246</v>
      </c>
      <c r="Z74" s="915">
        <v>1346246</v>
      </c>
      <c r="AA74" s="915">
        <v>39288</v>
      </c>
      <c r="AB74" s="915">
        <v>39615</v>
      </c>
      <c r="AC74" s="915">
        <v>39615</v>
      </c>
      <c r="AD74" s="915">
        <v>39615</v>
      </c>
      <c r="AE74" s="915">
        <v>39615</v>
      </c>
      <c r="AF74" s="915">
        <v>39288</v>
      </c>
      <c r="AG74" s="915">
        <v>39615</v>
      </c>
      <c r="AH74" s="915">
        <v>39615</v>
      </c>
      <c r="AI74" s="915">
        <v>39615</v>
      </c>
      <c r="AJ74" s="915">
        <v>39615</v>
      </c>
      <c r="AK74" s="915">
        <v>16623</v>
      </c>
      <c r="AL74" s="915">
        <v>13582</v>
      </c>
      <c r="AM74" s="915">
        <v>13582</v>
      </c>
      <c r="AN74" s="915">
        <v>13582</v>
      </c>
      <c r="AO74" s="915">
        <v>13582</v>
      </c>
      <c r="AP74" s="915" t="s">
        <v>530</v>
      </c>
      <c r="AQ74" s="915"/>
      <c r="AR74" s="915"/>
      <c r="AS74" s="915"/>
      <c r="AT74" s="915"/>
      <c r="AU74" s="915" t="s">
        <v>530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393</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198704</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19</v>
      </c>
      <c r="CS102" s="934"/>
      <c r="CT102" s="934"/>
      <c r="CU102" s="934"/>
      <c r="CV102" s="977"/>
      <c r="CW102" s="976">
        <v>0</v>
      </c>
      <c r="CX102" s="934"/>
      <c r="CY102" s="934"/>
      <c r="CZ102" s="934"/>
      <c r="DA102" s="977"/>
      <c r="DB102" s="976">
        <v>0</v>
      </c>
      <c r="DC102" s="934"/>
      <c r="DD102" s="934"/>
      <c r="DE102" s="934"/>
      <c r="DF102" s="977"/>
      <c r="DG102" s="976">
        <v>0</v>
      </c>
      <c r="DH102" s="934"/>
      <c r="DI102" s="934"/>
      <c r="DJ102" s="934"/>
      <c r="DK102" s="977"/>
      <c r="DL102" s="976">
        <v>0</v>
      </c>
      <c r="DM102" s="934"/>
      <c r="DN102" s="934"/>
      <c r="DO102" s="934"/>
      <c r="DP102" s="977"/>
      <c r="DQ102" s="976">
        <v>0</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309</v>
      </c>
      <c r="AG109" s="979"/>
      <c r="AH109" s="979"/>
      <c r="AI109" s="979"/>
      <c r="AJ109" s="980"/>
      <c r="AK109" s="978" t="s">
        <v>308</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309</v>
      </c>
      <c r="BW109" s="979"/>
      <c r="BX109" s="979"/>
      <c r="BY109" s="979"/>
      <c r="BZ109" s="980"/>
      <c r="CA109" s="978" t="s">
        <v>308</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309</v>
      </c>
      <c r="DM109" s="979"/>
      <c r="DN109" s="979"/>
      <c r="DO109" s="979"/>
      <c r="DP109" s="980"/>
      <c r="DQ109" s="978" t="s">
        <v>308</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472887</v>
      </c>
      <c r="AB110" s="986"/>
      <c r="AC110" s="986"/>
      <c r="AD110" s="986"/>
      <c r="AE110" s="987"/>
      <c r="AF110" s="988">
        <v>348797</v>
      </c>
      <c r="AG110" s="986"/>
      <c r="AH110" s="986"/>
      <c r="AI110" s="986"/>
      <c r="AJ110" s="987"/>
      <c r="AK110" s="988">
        <v>291118</v>
      </c>
      <c r="AL110" s="986"/>
      <c r="AM110" s="986"/>
      <c r="AN110" s="986"/>
      <c r="AO110" s="987"/>
      <c r="AP110" s="989">
        <v>17.8</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2128427</v>
      </c>
      <c r="BR110" s="1021"/>
      <c r="BS110" s="1021"/>
      <c r="BT110" s="1021"/>
      <c r="BU110" s="1021"/>
      <c r="BV110" s="1021">
        <v>2236698</v>
      </c>
      <c r="BW110" s="1021"/>
      <c r="BX110" s="1021"/>
      <c r="BY110" s="1021"/>
      <c r="BZ110" s="1021"/>
      <c r="CA110" s="1021">
        <v>2253501</v>
      </c>
      <c r="CB110" s="1021"/>
      <c r="CC110" s="1021"/>
      <c r="CD110" s="1021"/>
      <c r="CE110" s="1021"/>
      <c r="CF110" s="1035">
        <v>137.4</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409</v>
      </c>
      <c r="DH110" s="1021"/>
      <c r="DI110" s="1021"/>
      <c r="DJ110" s="1021"/>
      <c r="DK110" s="1021"/>
      <c r="DL110" s="1021" t="s">
        <v>442</v>
      </c>
      <c r="DM110" s="1021"/>
      <c r="DN110" s="1021"/>
      <c r="DO110" s="1021"/>
      <c r="DP110" s="1021"/>
      <c r="DQ110" s="1021" t="s">
        <v>409</v>
      </c>
      <c r="DR110" s="1021"/>
      <c r="DS110" s="1021"/>
      <c r="DT110" s="1021"/>
      <c r="DU110" s="1021"/>
      <c r="DV110" s="1022" t="s">
        <v>409</v>
      </c>
      <c r="DW110" s="1022"/>
      <c r="DX110" s="1022"/>
      <c r="DY110" s="1022"/>
      <c r="DZ110" s="1023"/>
    </row>
    <row r="111" spans="1:131" s="247" customFormat="1" ht="26.25" customHeight="1" x14ac:dyDescent="0.2">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442</v>
      </c>
      <c r="AG111" s="1028"/>
      <c r="AH111" s="1028"/>
      <c r="AI111" s="1028"/>
      <c r="AJ111" s="1029"/>
      <c r="AK111" s="1030" t="s">
        <v>444</v>
      </c>
      <c r="AL111" s="1028"/>
      <c r="AM111" s="1028"/>
      <c r="AN111" s="1028"/>
      <c r="AO111" s="1029"/>
      <c r="AP111" s="1031" t="s">
        <v>442</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442</v>
      </c>
      <c r="BR111" s="1014"/>
      <c r="BS111" s="1014"/>
      <c r="BT111" s="1014"/>
      <c r="BU111" s="1014"/>
      <c r="BV111" s="1014" t="s">
        <v>446</v>
      </c>
      <c r="BW111" s="1014"/>
      <c r="BX111" s="1014"/>
      <c r="BY111" s="1014"/>
      <c r="BZ111" s="1014"/>
      <c r="CA111" s="1014" t="s">
        <v>447</v>
      </c>
      <c r="CB111" s="1014"/>
      <c r="CC111" s="1014"/>
      <c r="CD111" s="1014"/>
      <c r="CE111" s="1014"/>
      <c r="CF111" s="1008" t="s">
        <v>442</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442</v>
      </c>
      <c r="DM111" s="1014"/>
      <c r="DN111" s="1014"/>
      <c r="DO111" s="1014"/>
      <c r="DP111" s="1014"/>
      <c r="DQ111" s="1014" t="s">
        <v>444</v>
      </c>
      <c r="DR111" s="1014"/>
      <c r="DS111" s="1014"/>
      <c r="DT111" s="1014"/>
      <c r="DU111" s="1014"/>
      <c r="DV111" s="1015" t="s">
        <v>446</v>
      </c>
      <c r="DW111" s="1015"/>
      <c r="DX111" s="1015"/>
      <c r="DY111" s="1015"/>
      <c r="DZ111" s="1016"/>
    </row>
    <row r="112" spans="1:131" s="247" customFormat="1" ht="26.25" customHeight="1" x14ac:dyDescent="0.2">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409</v>
      </c>
      <c r="AB112" s="1053"/>
      <c r="AC112" s="1053"/>
      <c r="AD112" s="1053"/>
      <c r="AE112" s="1054"/>
      <c r="AF112" s="1055" t="s">
        <v>451</v>
      </c>
      <c r="AG112" s="1053"/>
      <c r="AH112" s="1053"/>
      <c r="AI112" s="1053"/>
      <c r="AJ112" s="1054"/>
      <c r="AK112" s="1055" t="s">
        <v>446</v>
      </c>
      <c r="AL112" s="1053"/>
      <c r="AM112" s="1053"/>
      <c r="AN112" s="1053"/>
      <c r="AO112" s="1054"/>
      <c r="AP112" s="1056" t="s">
        <v>444</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899902</v>
      </c>
      <c r="BR112" s="1014"/>
      <c r="BS112" s="1014"/>
      <c r="BT112" s="1014"/>
      <c r="BU112" s="1014"/>
      <c r="BV112" s="1014">
        <v>995371</v>
      </c>
      <c r="BW112" s="1014"/>
      <c r="BX112" s="1014"/>
      <c r="BY112" s="1014"/>
      <c r="BZ112" s="1014"/>
      <c r="CA112" s="1014">
        <v>1037100</v>
      </c>
      <c r="CB112" s="1014"/>
      <c r="CC112" s="1014"/>
      <c r="CD112" s="1014"/>
      <c r="CE112" s="1014"/>
      <c r="CF112" s="1008">
        <v>63.2</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447</v>
      </c>
      <c r="DM112" s="1014"/>
      <c r="DN112" s="1014"/>
      <c r="DO112" s="1014"/>
      <c r="DP112" s="1014"/>
      <c r="DQ112" s="1014" t="s">
        <v>451</v>
      </c>
      <c r="DR112" s="1014"/>
      <c r="DS112" s="1014"/>
      <c r="DT112" s="1014"/>
      <c r="DU112" s="1014"/>
      <c r="DV112" s="1015" t="s">
        <v>446</v>
      </c>
      <c r="DW112" s="1015"/>
      <c r="DX112" s="1015"/>
      <c r="DY112" s="1015"/>
      <c r="DZ112" s="1016"/>
    </row>
    <row r="113" spans="1:130" s="247" customFormat="1" ht="26.25" customHeight="1" x14ac:dyDescent="0.2">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49824</v>
      </c>
      <c r="AB113" s="1028"/>
      <c r="AC113" s="1028"/>
      <c r="AD113" s="1028"/>
      <c r="AE113" s="1029"/>
      <c r="AF113" s="1030">
        <v>56229</v>
      </c>
      <c r="AG113" s="1028"/>
      <c r="AH113" s="1028"/>
      <c r="AI113" s="1028"/>
      <c r="AJ113" s="1029"/>
      <c r="AK113" s="1030">
        <v>62827</v>
      </c>
      <c r="AL113" s="1028"/>
      <c r="AM113" s="1028"/>
      <c r="AN113" s="1028"/>
      <c r="AO113" s="1029"/>
      <c r="AP113" s="1031">
        <v>3.8</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t="s">
        <v>409</v>
      </c>
      <c r="BR113" s="1014"/>
      <c r="BS113" s="1014"/>
      <c r="BT113" s="1014"/>
      <c r="BU113" s="1014"/>
      <c r="BV113" s="1014" t="s">
        <v>442</v>
      </c>
      <c r="BW113" s="1014"/>
      <c r="BX113" s="1014"/>
      <c r="BY113" s="1014"/>
      <c r="BZ113" s="1014"/>
      <c r="CA113" s="1014" t="s">
        <v>447</v>
      </c>
      <c r="CB113" s="1014"/>
      <c r="CC113" s="1014"/>
      <c r="CD113" s="1014"/>
      <c r="CE113" s="1014"/>
      <c r="CF113" s="1008" t="s">
        <v>442</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409</v>
      </c>
      <c r="DM113" s="1053"/>
      <c r="DN113" s="1053"/>
      <c r="DO113" s="1053"/>
      <c r="DP113" s="1054"/>
      <c r="DQ113" s="1055" t="s">
        <v>444</v>
      </c>
      <c r="DR113" s="1053"/>
      <c r="DS113" s="1053"/>
      <c r="DT113" s="1053"/>
      <c r="DU113" s="1054"/>
      <c r="DV113" s="1056" t="s">
        <v>409</v>
      </c>
      <c r="DW113" s="1057"/>
      <c r="DX113" s="1057"/>
      <c r="DY113" s="1057"/>
      <c r="DZ113" s="1058"/>
    </row>
    <row r="114" spans="1:130" s="247" customFormat="1" ht="26.25" customHeight="1" x14ac:dyDescent="0.2">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444</v>
      </c>
      <c r="AB114" s="1053"/>
      <c r="AC114" s="1053"/>
      <c r="AD114" s="1053"/>
      <c r="AE114" s="1054"/>
      <c r="AF114" s="1055" t="s">
        <v>442</v>
      </c>
      <c r="AG114" s="1053"/>
      <c r="AH114" s="1053"/>
      <c r="AI114" s="1053"/>
      <c r="AJ114" s="1054"/>
      <c r="AK114" s="1055" t="s">
        <v>442</v>
      </c>
      <c r="AL114" s="1053"/>
      <c r="AM114" s="1053"/>
      <c r="AN114" s="1053"/>
      <c r="AO114" s="1054"/>
      <c r="AP114" s="1056" t="s">
        <v>409</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t="s">
        <v>442</v>
      </c>
      <c r="BR114" s="1014"/>
      <c r="BS114" s="1014"/>
      <c r="BT114" s="1014"/>
      <c r="BU114" s="1014"/>
      <c r="BV114" s="1014" t="s">
        <v>442</v>
      </c>
      <c r="BW114" s="1014"/>
      <c r="BX114" s="1014"/>
      <c r="BY114" s="1014"/>
      <c r="BZ114" s="1014"/>
      <c r="CA114" s="1014" t="s">
        <v>442</v>
      </c>
      <c r="CB114" s="1014"/>
      <c r="CC114" s="1014"/>
      <c r="CD114" s="1014"/>
      <c r="CE114" s="1014"/>
      <c r="CF114" s="1008" t="s">
        <v>442</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228</v>
      </c>
      <c r="DM114" s="1053"/>
      <c r="DN114" s="1053"/>
      <c r="DO114" s="1053"/>
      <c r="DP114" s="1054"/>
      <c r="DQ114" s="1055" t="s">
        <v>446</v>
      </c>
      <c r="DR114" s="1053"/>
      <c r="DS114" s="1053"/>
      <c r="DT114" s="1053"/>
      <c r="DU114" s="1054"/>
      <c r="DV114" s="1056" t="s">
        <v>451</v>
      </c>
      <c r="DW114" s="1057"/>
      <c r="DX114" s="1057"/>
      <c r="DY114" s="1057"/>
      <c r="DZ114" s="1058"/>
    </row>
    <row r="115" spans="1:130" s="247" customFormat="1" ht="26.25" customHeight="1" x14ac:dyDescent="0.2">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409</v>
      </c>
      <c r="AB115" s="1028"/>
      <c r="AC115" s="1028"/>
      <c r="AD115" s="1028"/>
      <c r="AE115" s="1029"/>
      <c r="AF115" s="1030" t="s">
        <v>409</v>
      </c>
      <c r="AG115" s="1028"/>
      <c r="AH115" s="1028"/>
      <c r="AI115" s="1028"/>
      <c r="AJ115" s="1029"/>
      <c r="AK115" s="1030" t="s">
        <v>446</v>
      </c>
      <c r="AL115" s="1028"/>
      <c r="AM115" s="1028"/>
      <c r="AN115" s="1028"/>
      <c r="AO115" s="1029"/>
      <c r="AP115" s="1031" t="s">
        <v>444</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446</v>
      </c>
      <c r="BR115" s="1014"/>
      <c r="BS115" s="1014"/>
      <c r="BT115" s="1014"/>
      <c r="BU115" s="1014"/>
      <c r="BV115" s="1014" t="s">
        <v>442</v>
      </c>
      <c r="BW115" s="1014"/>
      <c r="BX115" s="1014"/>
      <c r="BY115" s="1014"/>
      <c r="BZ115" s="1014"/>
      <c r="CA115" s="1014" t="s">
        <v>409</v>
      </c>
      <c r="CB115" s="1014"/>
      <c r="CC115" s="1014"/>
      <c r="CD115" s="1014"/>
      <c r="CE115" s="1014"/>
      <c r="CF115" s="1008" t="s">
        <v>447</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447</v>
      </c>
      <c r="DH115" s="1053"/>
      <c r="DI115" s="1053"/>
      <c r="DJ115" s="1053"/>
      <c r="DK115" s="1054"/>
      <c r="DL115" s="1055" t="s">
        <v>442</v>
      </c>
      <c r="DM115" s="1053"/>
      <c r="DN115" s="1053"/>
      <c r="DO115" s="1053"/>
      <c r="DP115" s="1054"/>
      <c r="DQ115" s="1055" t="s">
        <v>442</v>
      </c>
      <c r="DR115" s="1053"/>
      <c r="DS115" s="1053"/>
      <c r="DT115" s="1053"/>
      <c r="DU115" s="1054"/>
      <c r="DV115" s="1056" t="s">
        <v>442</v>
      </c>
      <c r="DW115" s="1057"/>
      <c r="DX115" s="1057"/>
      <c r="DY115" s="1057"/>
      <c r="DZ115" s="1058"/>
    </row>
    <row r="116" spans="1:130" s="247" customFormat="1" ht="26.25" customHeight="1" x14ac:dyDescent="0.2">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442</v>
      </c>
      <c r="AG116" s="1053"/>
      <c r="AH116" s="1053"/>
      <c r="AI116" s="1053"/>
      <c r="AJ116" s="1054"/>
      <c r="AK116" s="1055" t="s">
        <v>442</v>
      </c>
      <c r="AL116" s="1053"/>
      <c r="AM116" s="1053"/>
      <c r="AN116" s="1053"/>
      <c r="AO116" s="1054"/>
      <c r="AP116" s="1056" t="s">
        <v>451</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409</v>
      </c>
      <c r="BW116" s="1014"/>
      <c r="BX116" s="1014"/>
      <c r="BY116" s="1014"/>
      <c r="BZ116" s="1014"/>
      <c r="CA116" s="1014" t="s">
        <v>442</v>
      </c>
      <c r="CB116" s="1014"/>
      <c r="CC116" s="1014"/>
      <c r="CD116" s="1014"/>
      <c r="CE116" s="1014"/>
      <c r="CF116" s="1008" t="s">
        <v>451</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444</v>
      </c>
      <c r="DM116" s="1053"/>
      <c r="DN116" s="1053"/>
      <c r="DO116" s="1053"/>
      <c r="DP116" s="1054"/>
      <c r="DQ116" s="1055" t="s">
        <v>442</v>
      </c>
      <c r="DR116" s="1053"/>
      <c r="DS116" s="1053"/>
      <c r="DT116" s="1053"/>
      <c r="DU116" s="1054"/>
      <c r="DV116" s="1056" t="s">
        <v>444</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522711</v>
      </c>
      <c r="AB117" s="1071"/>
      <c r="AC117" s="1071"/>
      <c r="AD117" s="1071"/>
      <c r="AE117" s="1072"/>
      <c r="AF117" s="1073">
        <v>405026</v>
      </c>
      <c r="AG117" s="1071"/>
      <c r="AH117" s="1071"/>
      <c r="AI117" s="1071"/>
      <c r="AJ117" s="1072"/>
      <c r="AK117" s="1073">
        <v>353945</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409</v>
      </c>
      <c r="BW117" s="1014"/>
      <c r="BX117" s="1014"/>
      <c r="BY117" s="1014"/>
      <c r="BZ117" s="1014"/>
      <c r="CA117" s="1014" t="s">
        <v>409</v>
      </c>
      <c r="CB117" s="1014"/>
      <c r="CC117" s="1014"/>
      <c r="CD117" s="1014"/>
      <c r="CE117" s="1014"/>
      <c r="CF117" s="1008" t="s">
        <v>442</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442</v>
      </c>
      <c r="DH117" s="1053"/>
      <c r="DI117" s="1053"/>
      <c r="DJ117" s="1053"/>
      <c r="DK117" s="1054"/>
      <c r="DL117" s="1055" t="s">
        <v>447</v>
      </c>
      <c r="DM117" s="1053"/>
      <c r="DN117" s="1053"/>
      <c r="DO117" s="1053"/>
      <c r="DP117" s="1054"/>
      <c r="DQ117" s="1055" t="s">
        <v>442</v>
      </c>
      <c r="DR117" s="1053"/>
      <c r="DS117" s="1053"/>
      <c r="DT117" s="1053"/>
      <c r="DU117" s="1054"/>
      <c r="DV117" s="1056" t="s">
        <v>442</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309</v>
      </c>
      <c r="AG118" s="979"/>
      <c r="AH118" s="979"/>
      <c r="AI118" s="979"/>
      <c r="AJ118" s="980"/>
      <c r="AK118" s="978" t="s">
        <v>308</v>
      </c>
      <c r="AL118" s="979"/>
      <c r="AM118" s="979"/>
      <c r="AN118" s="979"/>
      <c r="AO118" s="980"/>
      <c r="AP118" s="1065" t="s">
        <v>436</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442</v>
      </c>
      <c r="BW118" s="1092"/>
      <c r="BX118" s="1092"/>
      <c r="BY118" s="1092"/>
      <c r="BZ118" s="1092"/>
      <c r="CA118" s="1092" t="s">
        <v>442</v>
      </c>
      <c r="CB118" s="1092"/>
      <c r="CC118" s="1092"/>
      <c r="CD118" s="1092"/>
      <c r="CE118" s="1092"/>
      <c r="CF118" s="1008" t="s">
        <v>442</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409</v>
      </c>
      <c r="DH118" s="1053"/>
      <c r="DI118" s="1053"/>
      <c r="DJ118" s="1053"/>
      <c r="DK118" s="1054"/>
      <c r="DL118" s="1055" t="s">
        <v>442</v>
      </c>
      <c r="DM118" s="1053"/>
      <c r="DN118" s="1053"/>
      <c r="DO118" s="1053"/>
      <c r="DP118" s="1054"/>
      <c r="DQ118" s="1055" t="s">
        <v>409</v>
      </c>
      <c r="DR118" s="1053"/>
      <c r="DS118" s="1053"/>
      <c r="DT118" s="1053"/>
      <c r="DU118" s="1054"/>
      <c r="DV118" s="1056" t="s">
        <v>409</v>
      </c>
      <c r="DW118" s="1057"/>
      <c r="DX118" s="1057"/>
      <c r="DY118" s="1057"/>
      <c r="DZ118" s="1058"/>
    </row>
    <row r="119" spans="1:130" s="247" customFormat="1" ht="26.25" customHeight="1" x14ac:dyDescent="0.2">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442</v>
      </c>
      <c r="AB119" s="986"/>
      <c r="AC119" s="986"/>
      <c r="AD119" s="986"/>
      <c r="AE119" s="987"/>
      <c r="AF119" s="988" t="s">
        <v>442</v>
      </c>
      <c r="AG119" s="986"/>
      <c r="AH119" s="986"/>
      <c r="AI119" s="986"/>
      <c r="AJ119" s="987"/>
      <c r="AK119" s="988" t="s">
        <v>447</v>
      </c>
      <c r="AL119" s="986"/>
      <c r="AM119" s="986"/>
      <c r="AN119" s="986"/>
      <c r="AO119" s="987"/>
      <c r="AP119" s="989" t="s">
        <v>409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471</v>
      </c>
      <c r="BP119" s="1100"/>
      <c r="BQ119" s="1091">
        <v>3028329</v>
      </c>
      <c r="BR119" s="1092"/>
      <c r="BS119" s="1092"/>
      <c r="BT119" s="1092"/>
      <c r="BU119" s="1092"/>
      <c r="BV119" s="1092">
        <v>3232069</v>
      </c>
      <c r="BW119" s="1092"/>
      <c r="BX119" s="1092"/>
      <c r="BY119" s="1092"/>
      <c r="BZ119" s="1092"/>
      <c r="CA119" s="1092">
        <v>3290601</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228</v>
      </c>
      <c r="DH119" s="1078"/>
      <c r="DI119" s="1078"/>
      <c r="DJ119" s="1078"/>
      <c r="DK119" s="1079"/>
      <c r="DL119" s="1077" t="s">
        <v>409</v>
      </c>
      <c r="DM119" s="1078"/>
      <c r="DN119" s="1078"/>
      <c r="DO119" s="1078"/>
      <c r="DP119" s="1079"/>
      <c r="DQ119" s="1077" t="s">
        <v>409</v>
      </c>
      <c r="DR119" s="1078"/>
      <c r="DS119" s="1078"/>
      <c r="DT119" s="1078"/>
      <c r="DU119" s="1079"/>
      <c r="DV119" s="1080" t="s">
        <v>228</v>
      </c>
      <c r="DW119" s="1081"/>
      <c r="DX119" s="1081"/>
      <c r="DY119" s="1081"/>
      <c r="DZ119" s="1082"/>
    </row>
    <row r="120" spans="1:130" s="247" customFormat="1" ht="26.25" customHeight="1" x14ac:dyDescent="0.2">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409</v>
      </c>
      <c r="AB120" s="1053"/>
      <c r="AC120" s="1053"/>
      <c r="AD120" s="1053"/>
      <c r="AE120" s="1054"/>
      <c r="AF120" s="1055" t="s">
        <v>228</v>
      </c>
      <c r="AG120" s="1053"/>
      <c r="AH120" s="1053"/>
      <c r="AI120" s="1053"/>
      <c r="AJ120" s="1054"/>
      <c r="AK120" s="1055" t="s">
        <v>447</v>
      </c>
      <c r="AL120" s="1053"/>
      <c r="AM120" s="1053"/>
      <c r="AN120" s="1053"/>
      <c r="AO120" s="1054"/>
      <c r="AP120" s="1056" t="s">
        <v>228</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2284864</v>
      </c>
      <c r="BR120" s="1021"/>
      <c r="BS120" s="1021"/>
      <c r="BT120" s="1021"/>
      <c r="BU120" s="1021"/>
      <c r="BV120" s="1021">
        <v>2438547</v>
      </c>
      <c r="BW120" s="1021"/>
      <c r="BX120" s="1021"/>
      <c r="BY120" s="1021"/>
      <c r="BZ120" s="1021"/>
      <c r="CA120" s="1021">
        <v>2547661</v>
      </c>
      <c r="CB120" s="1021"/>
      <c r="CC120" s="1021"/>
      <c r="CD120" s="1021"/>
      <c r="CE120" s="1021"/>
      <c r="CF120" s="1035">
        <v>155.4</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869079</v>
      </c>
      <c r="DH120" s="1021"/>
      <c r="DI120" s="1021"/>
      <c r="DJ120" s="1021"/>
      <c r="DK120" s="1021"/>
      <c r="DL120" s="1021">
        <v>965198</v>
      </c>
      <c r="DM120" s="1021"/>
      <c r="DN120" s="1021"/>
      <c r="DO120" s="1021"/>
      <c r="DP120" s="1021"/>
      <c r="DQ120" s="1021">
        <v>1006426</v>
      </c>
      <c r="DR120" s="1021"/>
      <c r="DS120" s="1021"/>
      <c r="DT120" s="1021"/>
      <c r="DU120" s="1021"/>
      <c r="DV120" s="1022">
        <v>61.4</v>
      </c>
      <c r="DW120" s="1022"/>
      <c r="DX120" s="1022"/>
      <c r="DY120" s="1022"/>
      <c r="DZ120" s="1023"/>
    </row>
    <row r="121" spans="1:130" s="247" customFormat="1" ht="26.25" customHeight="1" x14ac:dyDescent="0.2">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228</v>
      </c>
      <c r="AB121" s="1053"/>
      <c r="AC121" s="1053"/>
      <c r="AD121" s="1053"/>
      <c r="AE121" s="1054"/>
      <c r="AF121" s="1055" t="s">
        <v>409</v>
      </c>
      <c r="AG121" s="1053"/>
      <c r="AH121" s="1053"/>
      <c r="AI121" s="1053"/>
      <c r="AJ121" s="1054"/>
      <c r="AK121" s="1055" t="s">
        <v>228</v>
      </c>
      <c r="AL121" s="1053"/>
      <c r="AM121" s="1053"/>
      <c r="AN121" s="1053"/>
      <c r="AO121" s="1054"/>
      <c r="AP121" s="1056" t="s">
        <v>447</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t="s">
        <v>228</v>
      </c>
      <c r="BR121" s="1014"/>
      <c r="BS121" s="1014"/>
      <c r="BT121" s="1014"/>
      <c r="BU121" s="1014"/>
      <c r="BV121" s="1014" t="s">
        <v>228</v>
      </c>
      <c r="BW121" s="1014"/>
      <c r="BX121" s="1014"/>
      <c r="BY121" s="1014"/>
      <c r="BZ121" s="1014"/>
      <c r="CA121" s="1014" t="s">
        <v>479</v>
      </c>
      <c r="CB121" s="1014"/>
      <c r="CC121" s="1014"/>
      <c r="CD121" s="1014"/>
      <c r="CE121" s="1014"/>
      <c r="CF121" s="1008" t="s">
        <v>228</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30823</v>
      </c>
      <c r="DH121" s="1014"/>
      <c r="DI121" s="1014"/>
      <c r="DJ121" s="1014"/>
      <c r="DK121" s="1014"/>
      <c r="DL121" s="1014">
        <v>30173</v>
      </c>
      <c r="DM121" s="1014"/>
      <c r="DN121" s="1014"/>
      <c r="DO121" s="1014"/>
      <c r="DP121" s="1014"/>
      <c r="DQ121" s="1014">
        <v>30674</v>
      </c>
      <c r="DR121" s="1014"/>
      <c r="DS121" s="1014"/>
      <c r="DT121" s="1014"/>
      <c r="DU121" s="1014"/>
      <c r="DV121" s="1015">
        <v>1.9</v>
      </c>
      <c r="DW121" s="1015"/>
      <c r="DX121" s="1015"/>
      <c r="DY121" s="1015"/>
      <c r="DZ121" s="1016"/>
    </row>
    <row r="122" spans="1:130" s="247" customFormat="1" ht="26.25" customHeight="1" x14ac:dyDescent="0.2">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228</v>
      </c>
      <c r="AB122" s="1053"/>
      <c r="AC122" s="1053"/>
      <c r="AD122" s="1053"/>
      <c r="AE122" s="1054"/>
      <c r="AF122" s="1055" t="s">
        <v>228</v>
      </c>
      <c r="AG122" s="1053"/>
      <c r="AH122" s="1053"/>
      <c r="AI122" s="1053"/>
      <c r="AJ122" s="1054"/>
      <c r="AK122" s="1055" t="s">
        <v>409</v>
      </c>
      <c r="AL122" s="1053"/>
      <c r="AM122" s="1053"/>
      <c r="AN122" s="1053"/>
      <c r="AO122" s="1054"/>
      <c r="AP122" s="1056" t="s">
        <v>447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2373171</v>
      </c>
      <c r="BR122" s="1092"/>
      <c r="BS122" s="1092"/>
      <c r="BT122" s="1092"/>
      <c r="BU122" s="1092"/>
      <c r="BV122" s="1092">
        <v>2467918</v>
      </c>
      <c r="BW122" s="1092"/>
      <c r="BX122" s="1092"/>
      <c r="BY122" s="1092"/>
      <c r="BZ122" s="1092"/>
      <c r="CA122" s="1092">
        <v>2563727</v>
      </c>
      <c r="CB122" s="1092"/>
      <c r="CC122" s="1092"/>
      <c r="CD122" s="1092"/>
      <c r="CE122" s="1092"/>
      <c r="CF122" s="1112">
        <v>156.4</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447</v>
      </c>
      <c r="DH122" s="1014"/>
      <c r="DI122" s="1014"/>
      <c r="DJ122" s="1014"/>
      <c r="DK122" s="1014"/>
      <c r="DL122" s="1014" t="s">
        <v>228</v>
      </c>
      <c r="DM122" s="1014"/>
      <c r="DN122" s="1014"/>
      <c r="DO122" s="1014"/>
      <c r="DP122" s="1014"/>
      <c r="DQ122" s="1014" t="s">
        <v>228</v>
      </c>
      <c r="DR122" s="1014"/>
      <c r="DS122" s="1014"/>
      <c r="DT122" s="1014"/>
      <c r="DU122" s="1014"/>
      <c r="DV122" s="1015" t="s">
        <v>228</v>
      </c>
      <c r="DW122" s="1015"/>
      <c r="DX122" s="1015"/>
      <c r="DY122" s="1015"/>
      <c r="DZ122" s="1016"/>
    </row>
    <row r="123" spans="1:130" s="247" customFormat="1" ht="26.25" customHeight="1" x14ac:dyDescent="0.2">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228</v>
      </c>
      <c r="AG123" s="1053"/>
      <c r="AH123" s="1053"/>
      <c r="AI123" s="1053"/>
      <c r="AJ123" s="1054"/>
      <c r="AK123" s="1055" t="s">
        <v>228</v>
      </c>
      <c r="AL123" s="1053"/>
      <c r="AM123" s="1053"/>
      <c r="AN123" s="1053"/>
      <c r="AO123" s="1054"/>
      <c r="AP123" s="1056" t="s">
        <v>228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483</v>
      </c>
      <c r="BP123" s="1100"/>
      <c r="BQ123" s="1159">
        <v>4658035</v>
      </c>
      <c r="BR123" s="1160"/>
      <c r="BS123" s="1160"/>
      <c r="BT123" s="1160"/>
      <c r="BU123" s="1160"/>
      <c r="BV123" s="1160">
        <v>4906465</v>
      </c>
      <c r="BW123" s="1160"/>
      <c r="BX123" s="1160"/>
      <c r="BY123" s="1160"/>
      <c r="BZ123" s="1160"/>
      <c r="CA123" s="1160">
        <v>5111388</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479</v>
      </c>
      <c r="DH123" s="1053"/>
      <c r="DI123" s="1053"/>
      <c r="DJ123" s="1053"/>
      <c r="DK123" s="1054"/>
      <c r="DL123" s="1055" t="s">
        <v>447</v>
      </c>
      <c r="DM123" s="1053"/>
      <c r="DN123" s="1053"/>
      <c r="DO123" s="1053"/>
      <c r="DP123" s="1054"/>
      <c r="DQ123" s="1055" t="s">
        <v>479</v>
      </c>
      <c r="DR123" s="1053"/>
      <c r="DS123" s="1053"/>
      <c r="DT123" s="1053"/>
      <c r="DU123" s="1054"/>
      <c r="DV123" s="1056" t="s">
        <v>228</v>
      </c>
      <c r="DW123" s="1057"/>
      <c r="DX123" s="1057"/>
      <c r="DY123" s="1057"/>
      <c r="DZ123" s="1058"/>
    </row>
    <row r="124" spans="1:130" s="247" customFormat="1" ht="26.25" customHeight="1" thickBot="1" x14ac:dyDescent="0.25">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228</v>
      </c>
      <c r="AB124" s="1053"/>
      <c r="AC124" s="1053"/>
      <c r="AD124" s="1053"/>
      <c r="AE124" s="1054"/>
      <c r="AF124" s="1055" t="s">
        <v>228</v>
      </c>
      <c r="AG124" s="1053"/>
      <c r="AH124" s="1053"/>
      <c r="AI124" s="1053"/>
      <c r="AJ124" s="1054"/>
      <c r="AK124" s="1055" t="s">
        <v>479</v>
      </c>
      <c r="AL124" s="1053"/>
      <c r="AM124" s="1053"/>
      <c r="AN124" s="1053"/>
      <c r="AO124" s="1054"/>
      <c r="AP124" s="1056" t="s">
        <v>479</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447</v>
      </c>
      <c r="BR124" s="1122"/>
      <c r="BS124" s="1122"/>
      <c r="BT124" s="1122"/>
      <c r="BU124" s="1122"/>
      <c r="BV124" s="1122" t="s">
        <v>447</v>
      </c>
      <c r="BW124" s="1122"/>
      <c r="BX124" s="1122"/>
      <c r="BY124" s="1122"/>
      <c r="BZ124" s="1122"/>
      <c r="CA124" s="1122" t="s">
        <v>228</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t="s">
        <v>487</v>
      </c>
      <c r="DH124" s="1078"/>
      <c r="DI124" s="1078"/>
      <c r="DJ124" s="1078"/>
      <c r="DK124" s="1079"/>
      <c r="DL124" s="1077" t="s">
        <v>488</v>
      </c>
      <c r="DM124" s="1078"/>
      <c r="DN124" s="1078"/>
      <c r="DO124" s="1078"/>
      <c r="DP124" s="1079"/>
      <c r="DQ124" s="1077" t="s">
        <v>489</v>
      </c>
      <c r="DR124" s="1078"/>
      <c r="DS124" s="1078"/>
      <c r="DT124" s="1078"/>
      <c r="DU124" s="1079"/>
      <c r="DV124" s="1080" t="s">
        <v>490</v>
      </c>
      <c r="DW124" s="1081"/>
      <c r="DX124" s="1081"/>
      <c r="DY124" s="1081"/>
      <c r="DZ124" s="1082"/>
    </row>
    <row r="125" spans="1:130" s="247" customFormat="1" ht="26.25" customHeight="1" x14ac:dyDescent="0.2">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488</v>
      </c>
      <c r="AB125" s="1053"/>
      <c r="AC125" s="1053"/>
      <c r="AD125" s="1053"/>
      <c r="AE125" s="1054"/>
      <c r="AF125" s="1055" t="s">
        <v>491</v>
      </c>
      <c r="AG125" s="1053"/>
      <c r="AH125" s="1053"/>
      <c r="AI125" s="1053"/>
      <c r="AJ125" s="1054"/>
      <c r="AK125" s="1055" t="s">
        <v>228</v>
      </c>
      <c r="AL125" s="1053"/>
      <c r="AM125" s="1053"/>
      <c r="AN125" s="1053"/>
      <c r="AO125" s="1054"/>
      <c r="AP125" s="1056" t="s">
        <v>491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492</v>
      </c>
      <c r="CL125" s="1102"/>
      <c r="CM125" s="1102"/>
      <c r="CN125" s="1102"/>
      <c r="CO125" s="1103"/>
      <c r="CP125" s="1034" t="s">
        <v>493</v>
      </c>
      <c r="CQ125" s="983"/>
      <c r="CR125" s="983"/>
      <c r="CS125" s="983"/>
      <c r="CT125" s="983"/>
      <c r="CU125" s="983"/>
      <c r="CV125" s="983"/>
      <c r="CW125" s="983"/>
      <c r="CX125" s="983"/>
      <c r="CY125" s="983"/>
      <c r="CZ125" s="983"/>
      <c r="DA125" s="983"/>
      <c r="DB125" s="983"/>
      <c r="DC125" s="983"/>
      <c r="DD125" s="983"/>
      <c r="DE125" s="983"/>
      <c r="DF125" s="984"/>
      <c r="DG125" s="1020" t="s">
        <v>228</v>
      </c>
      <c r="DH125" s="1021"/>
      <c r="DI125" s="1021"/>
      <c r="DJ125" s="1021"/>
      <c r="DK125" s="1021"/>
      <c r="DL125" s="1021" t="s">
        <v>494</v>
      </c>
      <c r="DM125" s="1021"/>
      <c r="DN125" s="1021"/>
      <c r="DO125" s="1021"/>
      <c r="DP125" s="1021"/>
      <c r="DQ125" s="1021" t="s">
        <v>447</v>
      </c>
      <c r="DR125" s="1021"/>
      <c r="DS125" s="1021"/>
      <c r="DT125" s="1021"/>
      <c r="DU125" s="1021"/>
      <c r="DV125" s="1022" t="s">
        <v>488</v>
      </c>
      <c r="DW125" s="1022"/>
      <c r="DX125" s="1022"/>
      <c r="DY125" s="1022"/>
      <c r="DZ125" s="1023"/>
    </row>
    <row r="126" spans="1:130" s="247" customFormat="1" ht="26.25" customHeight="1" thickBot="1" x14ac:dyDescent="0.25">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409</v>
      </c>
      <c r="AB126" s="1053"/>
      <c r="AC126" s="1053"/>
      <c r="AD126" s="1053"/>
      <c r="AE126" s="1054"/>
      <c r="AF126" s="1055" t="s">
        <v>489</v>
      </c>
      <c r="AG126" s="1053"/>
      <c r="AH126" s="1053"/>
      <c r="AI126" s="1053"/>
      <c r="AJ126" s="1054"/>
      <c r="AK126" s="1055" t="s">
        <v>409</v>
      </c>
      <c r="AL126" s="1053"/>
      <c r="AM126" s="1053"/>
      <c r="AN126" s="1053"/>
      <c r="AO126" s="1054"/>
      <c r="AP126" s="1056" t="s">
        <v>489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495</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494</v>
      </c>
      <c r="DM126" s="1014"/>
      <c r="DN126" s="1014"/>
      <c r="DO126" s="1014"/>
      <c r="DP126" s="1014"/>
      <c r="DQ126" s="1014" t="s">
        <v>496</v>
      </c>
      <c r="DR126" s="1014"/>
      <c r="DS126" s="1014"/>
      <c r="DT126" s="1014"/>
      <c r="DU126" s="1014"/>
      <c r="DV126" s="1015" t="s">
        <v>496</v>
      </c>
      <c r="DW126" s="1015"/>
      <c r="DX126" s="1015"/>
      <c r="DY126" s="1015"/>
      <c r="DZ126" s="1016"/>
    </row>
    <row r="127" spans="1:130" s="247" customFormat="1" ht="26.25" customHeight="1" x14ac:dyDescent="0.2">
      <c r="A127" s="1154"/>
      <c r="B127" s="1042"/>
      <c r="C127" s="1096" t="s">
        <v>497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488</v>
      </c>
      <c r="AB127" s="1053"/>
      <c r="AC127" s="1053"/>
      <c r="AD127" s="1053"/>
      <c r="AE127" s="1054"/>
      <c r="AF127" s="1055" t="s">
        <v>494</v>
      </c>
      <c r="AG127" s="1053"/>
      <c r="AH127" s="1053"/>
      <c r="AI127" s="1053"/>
      <c r="AJ127" s="1054"/>
      <c r="AK127" s="1055" t="s">
        <v>409</v>
      </c>
      <c r="AL127" s="1053"/>
      <c r="AM127" s="1053"/>
      <c r="AN127" s="1053"/>
      <c r="AO127" s="1054"/>
      <c r="AP127" s="1056" t="s">
        <v>491</v>
      </c>
      <c r="AQ127" s="1057"/>
      <c r="AR127" s="1057"/>
      <c r="AS127" s="1057"/>
      <c r="AT127" s="1058"/>
      <c r="AU127" s="283"/>
      <c r="AV127" s="283"/>
      <c r="AW127" s="283"/>
      <c r="AX127" s="1126" t="s">
        <v>498</v>
      </c>
      <c r="AY127" s="1127"/>
      <c r="AZ127" s="1127"/>
      <c r="BA127" s="1127"/>
      <c r="BB127" s="1127"/>
      <c r="BC127" s="1127"/>
      <c r="BD127" s="1127"/>
      <c r="BE127" s="1128"/>
      <c r="BF127" s="1129" t="s">
        <v>499</v>
      </c>
      <c r="BG127" s="1127"/>
      <c r="BH127" s="1127"/>
      <c r="BI127" s="1127"/>
      <c r="BJ127" s="1127"/>
      <c r="BK127" s="1127"/>
      <c r="BL127" s="1128"/>
      <c r="BM127" s="1129" t="s">
        <v>500</v>
      </c>
      <c r="BN127" s="1127"/>
      <c r="BO127" s="1127"/>
      <c r="BP127" s="1127"/>
      <c r="BQ127" s="1127"/>
      <c r="BR127" s="1127"/>
      <c r="BS127" s="1128"/>
      <c r="BT127" s="1129" t="s">
        <v>501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502</v>
      </c>
      <c r="CQ127" s="1044"/>
      <c r="CR127" s="1044"/>
      <c r="CS127" s="1044"/>
      <c r="CT127" s="1044"/>
      <c r="CU127" s="1044"/>
      <c r="CV127" s="1044"/>
      <c r="CW127" s="1044"/>
      <c r="CX127" s="1044"/>
      <c r="CY127" s="1044"/>
      <c r="CZ127" s="1044"/>
      <c r="DA127" s="1044"/>
      <c r="DB127" s="1044"/>
      <c r="DC127" s="1044"/>
      <c r="DD127" s="1044"/>
      <c r="DE127" s="1044"/>
      <c r="DF127" s="1045"/>
      <c r="DG127" s="1013" t="s">
        <v>228</v>
      </c>
      <c r="DH127" s="1014"/>
      <c r="DI127" s="1014"/>
      <c r="DJ127" s="1014"/>
      <c r="DK127" s="1014"/>
      <c r="DL127" s="1014" t="s">
        <v>491</v>
      </c>
      <c r="DM127" s="1014"/>
      <c r="DN127" s="1014"/>
      <c r="DO127" s="1014"/>
      <c r="DP127" s="1014"/>
      <c r="DQ127" s="1014" t="s">
        <v>228</v>
      </c>
      <c r="DR127" s="1014"/>
      <c r="DS127" s="1014"/>
      <c r="DT127" s="1014"/>
      <c r="DU127" s="1014"/>
      <c r="DV127" s="1015" t="s">
        <v>409</v>
      </c>
      <c r="DW127" s="1015"/>
      <c r="DX127" s="1015"/>
      <c r="DY127" s="1015"/>
      <c r="DZ127" s="1016"/>
    </row>
    <row r="128" spans="1:130" s="247" customFormat="1" ht="26.25" customHeight="1" thickBot="1" x14ac:dyDescent="0.25">
      <c r="A128" s="1137" t="s">
        <v>503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504</v>
      </c>
      <c r="X128" s="1139"/>
      <c r="Y128" s="1139"/>
      <c r="Z128" s="1140"/>
      <c r="AA128" s="1141" t="s">
        <v>490</v>
      </c>
      <c r="AB128" s="1142"/>
      <c r="AC128" s="1142"/>
      <c r="AD128" s="1142"/>
      <c r="AE128" s="1143"/>
      <c r="AF128" s="1144" t="s">
        <v>496</v>
      </c>
      <c r="AG128" s="1142"/>
      <c r="AH128" s="1142"/>
      <c r="AI128" s="1142"/>
      <c r="AJ128" s="1143"/>
      <c r="AK128" s="1144" t="s">
        <v>494</v>
      </c>
      <c r="AL128" s="1142"/>
      <c r="AM128" s="1142"/>
      <c r="AN128" s="1142"/>
      <c r="AO128" s="1143"/>
      <c r="AP128" s="1145"/>
      <c r="AQ128" s="1146"/>
      <c r="AR128" s="1146"/>
      <c r="AS128" s="1146"/>
      <c r="AT128" s="1147"/>
      <c r="AU128" s="283"/>
      <c r="AV128" s="283"/>
      <c r="AW128" s="283"/>
      <c r="AX128" s="982" t="s">
        <v>505</v>
      </c>
      <c r="AY128" s="983"/>
      <c r="AZ128" s="983"/>
      <c r="BA128" s="983"/>
      <c r="BB128" s="983"/>
      <c r="BC128" s="983"/>
      <c r="BD128" s="983"/>
      <c r="BE128" s="984"/>
      <c r="BF128" s="1148" t="s">
        <v>506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507</v>
      </c>
      <c r="CQ128" s="1131"/>
      <c r="CR128" s="1131"/>
      <c r="CS128" s="1131"/>
      <c r="CT128" s="1131"/>
      <c r="CU128" s="1131"/>
      <c r="CV128" s="1131"/>
      <c r="CW128" s="1131"/>
      <c r="CX128" s="1131"/>
      <c r="CY128" s="1131"/>
      <c r="CZ128" s="1131"/>
      <c r="DA128" s="1131"/>
      <c r="DB128" s="1131"/>
      <c r="DC128" s="1131"/>
      <c r="DD128" s="1131"/>
      <c r="DE128" s="1131"/>
      <c r="DF128" s="1132"/>
      <c r="DG128" s="1133" t="s">
        <v>409</v>
      </c>
      <c r="DH128" s="1134"/>
      <c r="DI128" s="1134"/>
      <c r="DJ128" s="1134"/>
      <c r="DK128" s="1134"/>
      <c r="DL128" s="1134" t="s">
        <v>489</v>
      </c>
      <c r="DM128" s="1134"/>
      <c r="DN128" s="1134"/>
      <c r="DO128" s="1134"/>
      <c r="DP128" s="1134"/>
      <c r="DQ128" s="1134" t="s">
        <v>489</v>
      </c>
      <c r="DR128" s="1134"/>
      <c r="DS128" s="1134"/>
      <c r="DT128" s="1134"/>
      <c r="DU128" s="1134"/>
      <c r="DV128" s="1135" t="s">
        <v>490</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508</v>
      </c>
      <c r="X129" s="1168"/>
      <c r="Y129" s="1168"/>
      <c r="Z129" s="1169"/>
      <c r="AA129" s="1052">
        <v>1984166</v>
      </c>
      <c r="AB129" s="1053"/>
      <c r="AC129" s="1053"/>
      <c r="AD129" s="1053"/>
      <c r="AE129" s="1054"/>
      <c r="AF129" s="1055">
        <v>1925571</v>
      </c>
      <c r="AG129" s="1053"/>
      <c r="AH129" s="1053"/>
      <c r="AI129" s="1053"/>
      <c r="AJ129" s="1054"/>
      <c r="AK129" s="1055">
        <v>1906520</v>
      </c>
      <c r="AL129" s="1053"/>
      <c r="AM129" s="1053"/>
      <c r="AN129" s="1053"/>
      <c r="AO129" s="1054"/>
      <c r="AP129" s="1170"/>
      <c r="AQ129" s="1171"/>
      <c r="AR129" s="1171"/>
      <c r="AS129" s="1171"/>
      <c r="AT129" s="1172"/>
      <c r="AU129" s="285"/>
      <c r="AV129" s="285"/>
      <c r="AW129" s="285"/>
      <c r="AX129" s="1161" t="s">
        <v>509</v>
      </c>
      <c r="AY129" s="1044"/>
      <c r="AZ129" s="1044"/>
      <c r="BA129" s="1044"/>
      <c r="BB129" s="1044"/>
      <c r="BC129" s="1044"/>
      <c r="BD129" s="1044"/>
      <c r="BE129" s="1045"/>
      <c r="BF129" s="1162" t="s">
        <v>494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510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511</v>
      </c>
      <c r="X130" s="1168"/>
      <c r="Y130" s="1168"/>
      <c r="Z130" s="1169"/>
      <c r="AA130" s="1052">
        <v>379082</v>
      </c>
      <c r="AB130" s="1053"/>
      <c r="AC130" s="1053"/>
      <c r="AD130" s="1053"/>
      <c r="AE130" s="1054"/>
      <c r="AF130" s="1055">
        <v>297698</v>
      </c>
      <c r="AG130" s="1053"/>
      <c r="AH130" s="1053"/>
      <c r="AI130" s="1053"/>
      <c r="AJ130" s="1054"/>
      <c r="AK130" s="1055">
        <v>266815</v>
      </c>
      <c r="AL130" s="1053"/>
      <c r="AM130" s="1053"/>
      <c r="AN130" s="1053"/>
      <c r="AO130" s="1054"/>
      <c r="AP130" s="1170"/>
      <c r="AQ130" s="1171"/>
      <c r="AR130" s="1171"/>
      <c r="AS130" s="1171"/>
      <c r="AT130" s="1172"/>
      <c r="AU130" s="285"/>
      <c r="AV130" s="285"/>
      <c r="AW130" s="285"/>
      <c r="AX130" s="1161" t="s">
        <v>512</v>
      </c>
      <c r="AY130" s="1044"/>
      <c r="AZ130" s="1044"/>
      <c r="BA130" s="1044"/>
      <c r="BB130" s="1044"/>
      <c r="BC130" s="1044"/>
      <c r="BD130" s="1044"/>
      <c r="BE130" s="1045"/>
      <c r="BF130" s="1198">
        <v>6.9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513</v>
      </c>
      <c r="X131" s="1206"/>
      <c r="Y131" s="1206"/>
      <c r="Z131" s="1207"/>
      <c r="AA131" s="1099">
        <v>1605084</v>
      </c>
      <c r="AB131" s="1078"/>
      <c r="AC131" s="1078"/>
      <c r="AD131" s="1078"/>
      <c r="AE131" s="1079"/>
      <c r="AF131" s="1077">
        <v>1627873</v>
      </c>
      <c r="AG131" s="1078"/>
      <c r="AH131" s="1078"/>
      <c r="AI131" s="1078"/>
      <c r="AJ131" s="1079"/>
      <c r="AK131" s="1077">
        <v>1639705</v>
      </c>
      <c r="AL131" s="1078"/>
      <c r="AM131" s="1078"/>
      <c r="AN131" s="1078"/>
      <c r="AO131" s="1079"/>
      <c r="AP131" s="1208"/>
      <c r="AQ131" s="1209"/>
      <c r="AR131" s="1209"/>
      <c r="AS131" s="1209"/>
      <c r="AT131" s="1210"/>
      <c r="AU131" s="285"/>
      <c r="AV131" s="285"/>
      <c r="AW131" s="285"/>
      <c r="AX131" s="1180" t="s">
        <v>514</v>
      </c>
      <c r="AY131" s="1131"/>
      <c r="AZ131" s="1131"/>
      <c r="BA131" s="1131"/>
      <c r="BB131" s="1131"/>
      <c r="BC131" s="1131"/>
      <c r="BD131" s="1131"/>
      <c r="BE131" s="1132"/>
      <c r="BF131" s="1181" t="s">
        <v>489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515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516</v>
      </c>
      <c r="W132" s="1191"/>
      <c r="X132" s="1191"/>
      <c r="Y132" s="1191"/>
      <c r="Z132" s="1192"/>
      <c r="AA132" s="1193">
        <v>8.9483790259999996</v>
      </c>
      <c r="AB132" s="1194"/>
      <c r="AC132" s="1194"/>
      <c r="AD132" s="1194"/>
      <c r="AE132" s="1195"/>
      <c r="AF132" s="1196">
        <v>6.5931433229999996</v>
      </c>
      <c r="AG132" s="1194"/>
      <c r="AH132" s="1194"/>
      <c r="AI132" s="1194"/>
      <c r="AJ132" s="1195"/>
      <c r="AK132" s="1196">
        <v>5.3137607070000001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517</v>
      </c>
      <c r="W133" s="1174"/>
      <c r="X133" s="1174"/>
      <c r="Y133" s="1174"/>
      <c r="Z133" s="1175"/>
      <c r="AA133" s="1176">
        <v>9.8000000000000007</v>
      </c>
      <c r="AB133" s="1177"/>
      <c r="AC133" s="1177"/>
      <c r="AD133" s="1177"/>
      <c r="AE133" s="1178"/>
      <c r="AF133" s="1176">
        <v>8.4</v>
      </c>
      <c r="AG133" s="1177"/>
      <c r="AH133" s="1177"/>
      <c r="AI133" s="1177"/>
      <c r="AJ133" s="1178"/>
      <c r="AK133" s="1176">
        <v>6.9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zlrVorSF1tb73OX+Fu6GD8ivCwqC1TNIBLIllPCnnM3ZAYwW4xOcb34B+X90inQSddQg/IwuxeJnAF4WMHQ47Q==" saltValue="VhSldgJEEEYI7faaQyOB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518</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1TRaOektEo24p85Gmls3tMC1C6CowoCenK6tqaiT/Tosz74QFIcFLn6HuM+ewaoDz+SU9x9Ue4pV+WQa9x3nZw==" saltValue="WyxOTwt+qvb/HwDV77Pn6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8BGwnQwm5P61f/zWf8ePadhQ0H3JH54G6t6qe3UPYIME/y//hY/d1F74qzCdtwZAXZAmiB/miocg0+clqaEsQ==" saltValue="opNGKIoHh5jwXAUfKdy8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521</v>
      </c>
      <c r="AP7" s="304"/>
      <c r="AQ7" s="305" t="s">
        <v>522</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523</v>
      </c>
      <c r="AQ8" s="311" t="s">
        <v>524</v>
      </c>
      <c r="AR8" s="312" t="s">
        <v>525</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526</v>
      </c>
      <c r="AL9" s="1217"/>
      <c r="AM9" s="1217"/>
      <c r="AN9" s="1218"/>
      <c r="AO9" s="313">
        <v>976303</v>
      </c>
      <c r="AP9" s="313">
        <v>371359</v>
      </c>
      <c r="AQ9" s="314">
        <v>218185</v>
      </c>
      <c r="AR9" s="315">
        <v>70.2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527</v>
      </c>
      <c r="AL10" s="1217"/>
      <c r="AM10" s="1217"/>
      <c r="AN10" s="1218"/>
      <c r="AO10" s="316">
        <v>9337</v>
      </c>
      <c r="AP10" s="316">
        <v>3552</v>
      </c>
      <c r="AQ10" s="317">
        <v>27381</v>
      </c>
      <c r="AR10" s="318">
        <v>-87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528</v>
      </c>
      <c r="AL11" s="1217"/>
      <c r="AM11" s="1217"/>
      <c r="AN11" s="1218"/>
      <c r="AO11" s="316">
        <v>1764</v>
      </c>
      <c r="AP11" s="316">
        <v>671</v>
      </c>
      <c r="AQ11" s="317">
        <v>25697</v>
      </c>
      <c r="AR11" s="318">
        <v>-97.4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529</v>
      </c>
      <c r="AL12" s="1217"/>
      <c r="AM12" s="1217"/>
      <c r="AN12" s="1218"/>
      <c r="AO12" s="316" t="s">
        <v>530</v>
      </c>
      <c r="AP12" s="316" t="s">
        <v>530</v>
      </c>
      <c r="AQ12" s="317">
        <v>4359</v>
      </c>
      <c r="AR12" s="318" t="s">
        <v>530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531</v>
      </c>
      <c r="AL13" s="1217"/>
      <c r="AM13" s="1217"/>
      <c r="AN13" s="1218"/>
      <c r="AO13" s="316" t="s">
        <v>530</v>
      </c>
      <c r="AP13" s="316" t="s">
        <v>530</v>
      </c>
      <c r="AQ13" s="317" t="s">
        <v>530</v>
      </c>
      <c r="AR13" s="318" t="s">
        <v>530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532</v>
      </c>
      <c r="AL14" s="1217"/>
      <c r="AM14" s="1217"/>
      <c r="AN14" s="1218"/>
      <c r="AO14" s="316">
        <v>29462</v>
      </c>
      <c r="AP14" s="316">
        <v>11207</v>
      </c>
      <c r="AQ14" s="317">
        <v>8999</v>
      </c>
      <c r="AR14" s="318">
        <v>24.5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533</v>
      </c>
      <c r="AL15" s="1217"/>
      <c r="AM15" s="1217"/>
      <c r="AN15" s="1218"/>
      <c r="AO15" s="316">
        <v>1797</v>
      </c>
      <c r="AP15" s="316">
        <v>684</v>
      </c>
      <c r="AQ15" s="317">
        <v>6052</v>
      </c>
      <c r="AR15" s="318">
        <v>-88.7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534</v>
      </c>
      <c r="AL16" s="1220"/>
      <c r="AM16" s="1220"/>
      <c r="AN16" s="1221"/>
      <c r="AO16" s="316">
        <v>-14598</v>
      </c>
      <c r="AP16" s="316">
        <v>-5553</v>
      </c>
      <c r="AQ16" s="317">
        <v>-19480</v>
      </c>
      <c r="AR16" s="318">
        <v>-71.5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1004065</v>
      </c>
      <c r="AP17" s="316">
        <v>381919</v>
      </c>
      <c r="AQ17" s="317">
        <v>271195</v>
      </c>
      <c r="AR17" s="318">
        <v>40.799999999999997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539</v>
      </c>
      <c r="AL21" s="1212"/>
      <c r="AM21" s="1212"/>
      <c r="AN21" s="1213"/>
      <c r="AO21" s="328">
        <v>44.12</v>
      </c>
      <c r="AP21" s="329">
        <v>25.46</v>
      </c>
      <c r="AQ21" s="330">
        <v>18.66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540</v>
      </c>
      <c r="AL22" s="1212"/>
      <c r="AM22" s="1212"/>
      <c r="AN22" s="1213"/>
      <c r="AO22" s="333">
        <v>93.2</v>
      </c>
      <c r="AP22" s="334">
        <v>93.7</v>
      </c>
      <c r="AQ22" s="335">
        <v>-0.5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521</v>
      </c>
      <c r="AP30" s="304"/>
      <c r="AQ30" s="305" t="s">
        <v>522</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523</v>
      </c>
      <c r="AQ31" s="311" t="s">
        <v>524</v>
      </c>
      <c r="AR31" s="312" t="s">
        <v>525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544</v>
      </c>
      <c r="AL32" s="1228"/>
      <c r="AM32" s="1228"/>
      <c r="AN32" s="1229"/>
      <c r="AO32" s="343">
        <v>291118</v>
      </c>
      <c r="AP32" s="343">
        <v>110733</v>
      </c>
      <c r="AQ32" s="344">
        <v>157756</v>
      </c>
      <c r="AR32" s="345">
        <v>-29.8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545</v>
      </c>
      <c r="AL33" s="1228"/>
      <c r="AM33" s="1228"/>
      <c r="AN33" s="1229"/>
      <c r="AO33" s="343" t="s">
        <v>530</v>
      </c>
      <c r="AP33" s="343" t="s">
        <v>530</v>
      </c>
      <c r="AQ33" s="344" t="s">
        <v>530</v>
      </c>
      <c r="AR33" s="345" t="s">
        <v>530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546</v>
      </c>
      <c r="AL34" s="1228"/>
      <c r="AM34" s="1228"/>
      <c r="AN34" s="1229"/>
      <c r="AO34" s="343" t="s">
        <v>530</v>
      </c>
      <c r="AP34" s="343" t="s">
        <v>530</v>
      </c>
      <c r="AQ34" s="344" t="s">
        <v>530</v>
      </c>
      <c r="AR34" s="345" t="s">
        <v>530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547</v>
      </c>
      <c r="AL35" s="1228"/>
      <c r="AM35" s="1228"/>
      <c r="AN35" s="1229"/>
      <c r="AO35" s="343">
        <v>62827</v>
      </c>
      <c r="AP35" s="343">
        <v>23898</v>
      </c>
      <c r="AQ35" s="344">
        <v>29837</v>
      </c>
      <c r="AR35" s="345">
        <v>-19.899999999999999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548</v>
      </c>
      <c r="AL36" s="1228"/>
      <c r="AM36" s="1228"/>
      <c r="AN36" s="1229"/>
      <c r="AO36" s="343" t="s">
        <v>530</v>
      </c>
      <c r="AP36" s="343" t="s">
        <v>530</v>
      </c>
      <c r="AQ36" s="344">
        <v>5452</v>
      </c>
      <c r="AR36" s="345" t="s">
        <v>530</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549</v>
      </c>
      <c r="AL37" s="1228"/>
      <c r="AM37" s="1228"/>
      <c r="AN37" s="1229"/>
      <c r="AO37" s="343" t="s">
        <v>530</v>
      </c>
      <c r="AP37" s="343" t="s">
        <v>530</v>
      </c>
      <c r="AQ37" s="344">
        <v>1300</v>
      </c>
      <c r="AR37" s="345" t="s">
        <v>530</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550</v>
      </c>
      <c r="AL38" s="1231"/>
      <c r="AM38" s="1231"/>
      <c r="AN38" s="1232"/>
      <c r="AO38" s="346" t="s">
        <v>530</v>
      </c>
      <c r="AP38" s="346" t="s">
        <v>530</v>
      </c>
      <c r="AQ38" s="347">
        <v>36</v>
      </c>
      <c r="AR38" s="335" t="s">
        <v>530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551</v>
      </c>
      <c r="AL39" s="1231"/>
      <c r="AM39" s="1231"/>
      <c r="AN39" s="1232"/>
      <c r="AO39" s="343" t="s">
        <v>530</v>
      </c>
      <c r="AP39" s="343" t="s">
        <v>530</v>
      </c>
      <c r="AQ39" s="344">
        <v>-9131</v>
      </c>
      <c r="AR39" s="345" t="s">
        <v>530</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552</v>
      </c>
      <c r="AL40" s="1228"/>
      <c r="AM40" s="1228"/>
      <c r="AN40" s="1229"/>
      <c r="AO40" s="343">
        <v>-266815</v>
      </c>
      <c r="AP40" s="343">
        <v>-101489</v>
      </c>
      <c r="AQ40" s="344">
        <v>-138994</v>
      </c>
      <c r="AR40" s="345">
        <v>-27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87130</v>
      </c>
      <c r="AP41" s="343">
        <v>33142</v>
      </c>
      <c r="AQ41" s="344">
        <v>46254</v>
      </c>
      <c r="AR41" s="345">
        <v>-28.3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521</v>
      </c>
      <c r="AN49" s="1224" t="s">
        <v>556</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557</v>
      </c>
      <c r="AO50" s="360" t="s">
        <v>558</v>
      </c>
      <c r="AP50" s="361" t="s">
        <v>559</v>
      </c>
      <c r="AQ50" s="362" t="s">
        <v>560</v>
      </c>
      <c r="AR50" s="363" t="s">
        <v>561</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554311</v>
      </c>
      <c r="AN51" s="365">
        <v>214268</v>
      </c>
      <c r="AO51" s="366">
        <v>44.6</v>
      </c>
      <c r="AP51" s="367">
        <v>287914</v>
      </c>
      <c r="AQ51" s="368">
        <v>-0.2</v>
      </c>
      <c r="AR51" s="369">
        <v>44.8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433499</v>
      </c>
      <c r="AN52" s="373">
        <v>167568</v>
      </c>
      <c r="AO52" s="374">
        <v>74.3</v>
      </c>
      <c r="AP52" s="375">
        <v>146531</v>
      </c>
      <c r="AQ52" s="376">
        <v>3.5</v>
      </c>
      <c r="AR52" s="377">
        <v>70.8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496642</v>
      </c>
      <c r="AN53" s="365">
        <v>191458</v>
      </c>
      <c r="AO53" s="366">
        <v>-10.6</v>
      </c>
      <c r="AP53" s="367">
        <v>310300</v>
      </c>
      <c r="AQ53" s="368">
        <v>7.8</v>
      </c>
      <c r="AR53" s="369">
        <v>-18.399999999999999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357972</v>
      </c>
      <c r="AN54" s="373">
        <v>138000</v>
      </c>
      <c r="AO54" s="374">
        <v>-17.600000000000001</v>
      </c>
      <c r="AP54" s="375">
        <v>157576</v>
      </c>
      <c r="AQ54" s="376">
        <v>7.5</v>
      </c>
      <c r="AR54" s="377">
        <v>-25.1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819674</v>
      </c>
      <c r="AN55" s="365">
        <v>310365</v>
      </c>
      <c r="AO55" s="366">
        <v>62.1</v>
      </c>
      <c r="AP55" s="367">
        <v>317319</v>
      </c>
      <c r="AQ55" s="368">
        <v>2.2999999999999998</v>
      </c>
      <c r="AR55" s="369">
        <v>59.8</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455824</v>
      </c>
      <c r="AN56" s="373">
        <v>172595</v>
      </c>
      <c r="AO56" s="374">
        <v>25.1</v>
      </c>
      <c r="AP56" s="375">
        <v>164214</v>
      </c>
      <c r="AQ56" s="376">
        <v>4.2</v>
      </c>
      <c r="AR56" s="377">
        <v>20.9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747353</v>
      </c>
      <c r="AN57" s="365">
        <v>284706</v>
      </c>
      <c r="AO57" s="366">
        <v>-8.3000000000000007</v>
      </c>
      <c r="AP57" s="367">
        <v>289738</v>
      </c>
      <c r="AQ57" s="368">
        <v>-8.6999999999999993</v>
      </c>
      <c r="AR57" s="369">
        <v>0.4</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546387</v>
      </c>
      <c r="AN58" s="373">
        <v>208147</v>
      </c>
      <c r="AO58" s="374">
        <v>20.6</v>
      </c>
      <c r="AP58" s="375">
        <v>156238</v>
      </c>
      <c r="AQ58" s="376">
        <v>-4.9000000000000004</v>
      </c>
      <c r="AR58" s="377">
        <v>25.5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742436</v>
      </c>
      <c r="AN59" s="365">
        <v>282402</v>
      </c>
      <c r="AO59" s="366">
        <v>-0.8</v>
      </c>
      <c r="AP59" s="367">
        <v>316937</v>
      </c>
      <c r="AQ59" s="368">
        <v>9.4</v>
      </c>
      <c r="AR59" s="369">
        <v>-10.199999999999999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459265</v>
      </c>
      <c r="AN60" s="373">
        <v>174692</v>
      </c>
      <c r="AO60" s="374">
        <v>-16.100000000000001</v>
      </c>
      <c r="AP60" s="375">
        <v>199150</v>
      </c>
      <c r="AQ60" s="376">
        <v>27.5</v>
      </c>
      <c r="AR60" s="377">
        <v>-43.6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672083</v>
      </c>
      <c r="AN61" s="380">
        <v>256640</v>
      </c>
      <c r="AO61" s="381">
        <v>17.399999999999999</v>
      </c>
      <c r="AP61" s="382">
        <v>304442</v>
      </c>
      <c r="AQ61" s="383">
        <v>2.1</v>
      </c>
      <c r="AR61" s="369">
        <v>15.3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450589</v>
      </c>
      <c r="AN62" s="373">
        <v>172200</v>
      </c>
      <c r="AO62" s="374">
        <v>17.3</v>
      </c>
      <c r="AP62" s="375">
        <v>164742</v>
      </c>
      <c r="AQ62" s="376">
        <v>7.6</v>
      </c>
      <c r="AR62" s="377">
        <v>9.6999999999999993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sheetData>
  <sheetProtection algorithmName="SHA-512" hashValue="B1yCKBMOurkq0MA4fjiUSK9sBCAe0nbpbTfeYn/rooLNxOCJDF6oZdLXUBwhs93BMMH5ooIGkqe+DeW3kaoxbA==" saltValue="M5rwxY3B6dAi6dm7KOu/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570</v>
      </c>
    </row>
    <row r="121" spans="125:125" ht="13.5" hidden="1" customHeight="1" x14ac:dyDescent="0.2">
      <c r="DU121" s="291"/>
    </row>
  </sheetData>
  <sheetProtection algorithmName="SHA-512" hashValue="sMSPWbpi4KVG9q3eeZ3QjFY163uvs8tHwWXbh9azzopoO1YysOWvwA1VfjtwgBQFiZTrhoSPaB2eXurjyzuzfg==" saltValue="vEeaf+4OlAM8tNhunadw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571</v>
      </c>
    </row>
  </sheetData>
  <sheetProtection algorithmName="SHA-512" hashValue="IhC6bFjAmKBf6ZvBrwvWbepa+BF6BcHLo9m0xS5aYBu1MzNuZNWiIgL/605P2mbwjrcFm/v4vm3AvNe5OqaZjg==" saltValue="cfgV0VAkGKAbprtF/JMT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236" t="s">
        <v>3</v>
      </c>
      <c r="D47" s="1236"/>
      <c r="E47" s="1237"/>
      <c r="F47" s="11">
        <v>43.14</v>
      </c>
      <c r="G47" s="12">
        <v>44.76</v>
      </c>
      <c r="H47" s="12">
        <v>46.26</v>
      </c>
      <c r="I47" s="12">
        <v>47.69</v>
      </c>
      <c r="J47" s="13">
        <v>50.99</v>
      </c>
    </row>
    <row r="48" spans="2:10" ht="57.75" customHeight="1" x14ac:dyDescent="0.2">
      <c r="B48" s="14"/>
      <c r="C48" s="1238" t="s">
        <v>4</v>
      </c>
      <c r="D48" s="1238"/>
      <c r="E48" s="1239"/>
      <c r="F48" s="15">
        <v>10.38</v>
      </c>
      <c r="G48" s="16">
        <v>9.1199999999999992</v>
      </c>
      <c r="H48" s="16">
        <v>8.5299999999999994</v>
      </c>
      <c r="I48" s="16">
        <v>11.53</v>
      </c>
      <c r="J48" s="17">
        <v>12.45</v>
      </c>
    </row>
    <row r="49" spans="2:10" ht="57.75" customHeight="1" thickBot="1" x14ac:dyDescent="0.25">
      <c r="B49" s="18"/>
      <c r="C49" s="1240" t="s">
        <v>5</v>
      </c>
      <c r="D49" s="1240"/>
      <c r="E49" s="1241"/>
      <c r="F49" s="19">
        <v>2.35</v>
      </c>
      <c r="G49" s="20">
        <v>1.86</v>
      </c>
      <c r="H49" s="20">
        <v>16.68</v>
      </c>
      <c r="I49" s="20">
        <v>2.77</v>
      </c>
      <c r="J49" s="21">
        <v>3.63</v>
      </c>
    </row>
    <row r="50" spans="2:10" ht="13.5" customHeight="1" x14ac:dyDescent="0.2"/>
  </sheetData>
  <sheetProtection algorithmName="SHA-512" hashValue="R9TPewyK0yKs7mNe/NW89VL5nVcyN3VwCO1WGPL/tg2+LcmqAYfjWb4wMqjNQ7IQag2QSGvp+8oOuHdgjLO45g==" saltValue="Bb7UkWCdndSFdiDh8KFb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2021-03-04T02:36:28Z</cp:lastPrinted>
  <dcterms:created xsi:type="dcterms:W3CDTF">2021-02-05T02:06:52Z</dcterms:created>
  <dcterms:modified xsi:type="dcterms:W3CDTF">2022-03-29T00:37:31Z</dcterms:modified>
  <cp:category/>
</cp:coreProperties>
</file>