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亀山　孝\Desktop\"/>
    </mc:Choice>
  </mc:AlternateContent>
  <xr:revisionPtr revIDLastSave="0" documentId="13_ncr:1_{C1BC16B2-2D93-4E8E-BBCF-92429829D900}" xr6:coauthVersionLast="47" xr6:coauthVersionMax="47" xr10:uidLastSave="{00000000-0000-0000-0000-000000000000}"/>
  <bookViews>
    <workbookView xWindow="7020" yWindow="120" windowWidth="12750" windowHeight="99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9" i="12" l="1"/>
  <c r="AA8" i="12"/>
  <c r="AA7" i="12"/>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BW34" i="10"/>
  <c r="BW35" i="10" s="1"/>
  <c r="BW36" i="10" s="1"/>
  <c r="BW37" i="10" s="1"/>
  <c r="BW38" i="10" s="1"/>
  <c r="BW39" i="10" s="1"/>
  <c r="BW40" i="10" s="1"/>
  <c r="AM34" i="10"/>
  <c r="C34" i="10"/>
  <c r="C35" i="10" s="1"/>
  <c r="CO34" i="10" l="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alcChain>
</file>

<file path=xl/sharedStrings.xml><?xml version="1.0" encoding="utf-8"?>
<sst xmlns="http://schemas.openxmlformats.org/spreadsheetml/2006/main" count="1186" uniqueCount="592">
  <si>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</si>
  <si>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</si>
  <si>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</si>
  <si>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</si>
  <si>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</si>
  <si>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</si>
  <si>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</si>
  <si>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</si>
  <si>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</si>
  <si>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</si>
  <si>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</si>
  <si>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</si>
  <si>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</si>
  <si>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</si>
  <si>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</si>
  <si>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</si>
  <si>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</si>
  <si>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</si>
  <si>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</si>
  <si>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</si>
  <si>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</si>
  <si>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</si>
  <si>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</si>
  <si>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</si>
  <si>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</si>
  <si>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</si>
  <si>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</si>
  <si>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</si>
  <si>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</si>
  <si>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</si>
  <si>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</si>
  <si>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</si>
  <si>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</si>
  <si>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</si>
  <si>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</si>
  <si>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</si>
  <si>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</si>
  <si>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</si>
  <si>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</si>
  <si>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</si>
  <si>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</si>
  <si>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</si>
  <si>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</si>
  <si>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</si>
  <si>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</si>
  <si>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</si>
  <si>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</si>
  <si>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</si>
  <si>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</si>
  <si>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</si>
  <si>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</si>
  <si>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</si>
  <si>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</si>
  <si>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</si>
  <si>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</si>
  <si>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</si>
  <si>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</si>
  <si>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</si>
  <si>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</si>
  <si>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</si>
  <si>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</si>
  <si>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</si>
  <si>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</si>
  <si>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</si>
  <si>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</si>
  <si>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</si>
  <si>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</si>
  <si>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</si>
  <si>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</si>
  <si>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</si>
  <si>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</si>
  <si>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</si>
  <si>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</si>
  <si>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</si>
  <si>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</si>
  <si>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</si>
  <si>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</si>
  <si>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</si>
  <si>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</si>
  <si>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</si>
  <si>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</si>
  <si>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</si>
  <si>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</si>
  <si>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</si>
  <si>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</si>
  <si>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</si>
  <si>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</si>
  <si>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</si>
  <si>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</si>
  <si>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</si>
  <si>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</si>
  <si>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</si>
  <si>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</si>
  <si>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</si>
  <si>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</si>
  <si>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</si>
  <si>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</si>
  <si>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小笠原村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</si>
  <si>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</si>
  <si>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</si>
  <si>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</si>
  <si>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</si>
  <si>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</si>
  <si>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</si>
  <si>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</si>
  <si>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</si>
  <si>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</si>
  <si>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</si>
  <si>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</si>
  <si>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</si>
  <si>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</si>
  <si>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</si>
  <si>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</si>
  <si>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</si>
  <si>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</si>
  <si>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</si>
  <si>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</si>
  <si>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</si>
  <si>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</si>
  <si>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</si>
  <si>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</si>
  <si>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</si>
  <si>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</si>
  <si>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</si>
  <si>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</si>
  <si>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</si>
  <si>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</si>
  <si>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</si>
  <si>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</si>
  <si>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</si>
  <si>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</si>
  <si>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</si>
  <si>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</si>
  <si>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</si>
  <si>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</si>
  <si>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</si>
  <si>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</si>
  <si>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</si>
  <si>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</si>
  <si>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</si>
  <si>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</si>
  <si>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</si>
  <si>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</si>
  <si>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</si>
  <si>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</si>
  <si>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</si>
  <si>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</si>
  <si>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</si>
  <si>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</si>
  <si>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</si>
  <si>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</si>
  <si>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</si>
  <si>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</si>
  <si>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</si>
  <si>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</si>
  <si>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</si>
  <si>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</si>
  <si>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</si>
  <si>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</si>
  <si>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</si>
  <si>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</si>
  <si>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</si>
  <si>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</si>
  <si>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</si>
  <si>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</si>
  <si>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</si>
  <si>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</si>
  <si>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</si>
  <si>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</si>
  <si>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</si>
  <si>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</si>
  <si>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</si>
  <si>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</si>
  <si>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</si>
  <si>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</si>
  <si>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</si>
  <si>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</si>
  <si>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</si>
  <si>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</si>
  <si>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</si>
  <si>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</si>
  <si>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</si>
  <si>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</si>
  <si>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</si>
  <si>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</si>
  <si>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</si>
  <si>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</si>
  <si>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</si>
  <si>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</si>
  <si>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</si>
  <si>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</si>
  <si>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</si>
  <si>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</si>
  <si>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</si>
  <si>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</si>
  <si>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</si>
  <si>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</si>
  <si>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</si>
  <si>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</si>
  <si>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</si>
  <si>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</si>
  <si>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</si>
  <si>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</si>
  <si>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</si>
  <si>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</si>
  <si>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</si>
  <si>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</si>
  <si>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</si>
  <si>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</si>
  <si>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</si>
  <si>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</si>
  <si>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</si>
  <si>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</si>
  <si>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東京都小笠原村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</si>
  <si>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</si>
  <si>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</si>
  <si>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</si>
  <si>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</si>
  <si>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</si>
  <si>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</si>
  <si>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</si>
  <si>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</si>
  <si>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</si>
  <si>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</si>
  <si>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</si>
  <si>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</si>
  <si>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</si>
  <si>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</si>
  <si>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</si>
  <si>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</si>
  <si>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</si>
  <si>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</si>
  <si>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</si>
  <si>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</si>
  <si>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</si>
  <si>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</si>
  <si>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</si>
  <si>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</si>
  <si>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</si>
  <si>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</si>
  <si>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</si>
  <si>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</si>
  <si>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</si>
  <si>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</si>
  <si>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</si>
  <si>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</si>
  <si>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</si>
  <si>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</si>
  <si>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</si>
  <si>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</si>
  <si>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</si>
  <si>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</si>
  <si>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</si>
  <si>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</si>
  <si>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</si>
  <si>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</si>
  <si>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</si>
  <si>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</si>
  <si>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</si>
  <si>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</si>
  <si>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</si>
  <si>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</si>
  <si>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</si>
  <si>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</si>
  <si>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</si>
  <si>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</si>
  <si>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</si>
  <si>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</si>
  <si>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</si>
  <si>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</si>
  <si>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</si>
  <si>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</si>
  <si>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</si>
  <si>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</si>
  <si>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</si>
  <si>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</si>
  <si>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</si>
  <si>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</si>
  <si>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</si>
  <si>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</si>
  <si>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</si>
  <si>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</si>
  <si>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</si>
  <si>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</si>
  <si>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</si>
  <si>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</si>
  <si>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</si>
  <si>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</si>
  <si>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</si>
  <si>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</si>
  <si>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</si>
  <si>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</si>
  <si>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</si>
  <si>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</si>
  <si>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</si>
  <si>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</si>
  <si>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</si>
  <si>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</si>
  <si>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</si>
  <si>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</si>
  <si>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</si>
  <si>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</si>
  <si>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</si>
  <si>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</si>
  <si>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</si>
  <si>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</si>
  <si>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</si>
  <si>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</si>
  <si>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</si>
  <si>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</si>
  <si>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</si>
  <si>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</si>
  <si>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</si>
  <si>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</si>
  <si>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</si>
  <si>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</si>
  <si>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</si>
  <si>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</si>
  <si>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</si>
  <si>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</si>
  <si>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</si>
  <si>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</si>
  <si>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</si>
  <si>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</si>
  <si>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</si>
  <si>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</si>
  <si>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</si>
  <si>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</si>
  <si>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</si>
  <si>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</si>
  <si>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</si>
  <si>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</si>
  <si>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</si>
  <si>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</si>
  <si>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</si>
  <si>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</si>
  <si>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</si>
  <si>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</si>
  <si>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</si>
  <si>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</si>
  <si>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</si>
  <si>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</si>
  <si>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</si>
  <si>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</si>
  <si>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</si>
  <si>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</si>
  <si>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</si>
  <si>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</si>
  <si>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</si>
  <si>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</si>
  <si>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</si>
  <si>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</si>
  <si>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</si>
  <si>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</si>
  <si>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</si>
  <si>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</si>
  <si>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</si>
  <si>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</si>
  <si>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</si>
  <si>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</si>
  <si>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</si>
  <si>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</si>
  <si>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</si>
  <si>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</si>
  <si>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</si>
  <si>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</si>
  <si>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</si>
  <si>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</si>
  <si>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東京都小笠原村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</si>
  <si>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</si>
  <si>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</si>
  <si>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</si>
  <si>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</si>
  <si>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</si>
  <si>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</si>
  <si>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</si>
  <si>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</si>
  <si>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</si>
  <si>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</si>
  <si>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</si>
  <si>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</si>
  <si>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</si>
  <si>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</si>
  <si>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</si>
  <si>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</si>
  <si>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</si>
  <si>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</si>
  <si>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</si>
  <si>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</si>
  <si>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</si>
  <si>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t>
    <phoneticPr fontId="5"/>
  </si>
  <si>
    <t>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</si>
  <si>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</si>
  <si>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</si>
  <si>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</si>
  <si>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</si>
  <si>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</si>
  <si>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</si>
  <si>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</si>
  <si>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</si>
  <si>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</si>
  <si>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</si>
  <si>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</si>
  <si>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</si>
  <si>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</si>
  <si>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</si>
  <si>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</si>
  <si>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介護保険（保険事業勘定）特別会計</t>
    <phoneticPr fontId="5"/>
  </si>
  <si>
    <t>介護保険（介護サービス事業勘定）特別会計</t>
    <phoneticPr fontId="5"/>
  </si>
  <si>
    <t>後期高齢者医療特別会計</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</si>
  <si>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</si>
  <si>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</si>
  <si>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</si>
  <si>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</si>
  <si>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</si>
  <si>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</si>
  <si>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</si>
  <si>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</si>
  <si>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</si>
  <si>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</si>
  <si>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</si>
  <si>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</si>
  <si>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</si>
  <si>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</si>
  <si>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</si>
  <si>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</si>
  <si>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</si>
  <si>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</si>
  <si>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</si>
  <si>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</si>
  <si>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</si>
  <si>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</si>
  <si>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</si>
  <si>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</si>
  <si>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</si>
  <si>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</si>
  <si>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</si>
  <si>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</si>
  <si>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</si>
  <si>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</si>
  <si>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</si>
  <si>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</si>
  <si>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</si>
  <si>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</si>
  <si>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</si>
  <si>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</si>
  <si>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</si>
  <si>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</si>
  <si>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</si>
  <si>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</si>
  <si>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</si>
  <si>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</si>
  <si>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</si>
  <si>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</si>
  <si>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</si>
  <si>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</si>
  <si>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</si>
  <si>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</si>
  <si>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</si>
  <si>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</si>
  <si>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</si>
  <si>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</si>
  <si>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</si>
  <si>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</si>
  <si>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</si>
  <si>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</si>
  <si>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</si>
  <si>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</si>
  <si>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</si>
  <si>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</si>
  <si>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</si>
  <si>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</si>
  <si>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</si>
  <si>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</si>
  <si>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</si>
  <si>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</si>
  <si>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</si>
  <si>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</si>
  <si>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</si>
  <si>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</si>
  <si>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</si>
  <si>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</si>
  <si>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</si>
  <si>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</si>
  <si>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</si>
  <si>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</si>
  <si>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</si>
  <si>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</si>
  <si>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</si>
  <si>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</si>
  <si>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</si>
  <si>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</si>
  <si>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</si>
  <si>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</si>
  <si>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</si>
  <si>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</si>
  <si>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</si>
  <si>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</si>
  <si>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</si>
  <si>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</si>
  <si>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</si>
  <si>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</si>
  <si>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</si>
  <si>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</si>
  <si>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</si>
  <si>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</si>
  <si>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</si>
  <si>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</si>
  <si>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</si>
  <si>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</si>
  <si>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</si>
  <si>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</si>
  <si>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</si>
  <si>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</si>
  <si>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</si>
  <si>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</si>
  <si>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</si>
  <si>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</si>
  <si>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</si>
  <si>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</si>
  <si>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</si>
  <si>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</si>
  <si>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</si>
  <si>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</si>
  <si>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</si>
  <si>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</si>
  <si>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</si>
  <si>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</si>
  <si>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</si>
  <si>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</si>
  <si>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</si>
  <si>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</si>
  <si>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</si>
  <si>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</si>
  <si>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</si>
  <si>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</si>
  <si>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</si>
  <si>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</si>
  <si>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</si>
  <si>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</si>
  <si>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</si>
  <si>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</si>
  <si>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</si>
  <si>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</si>
  <si>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</si>
  <si>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</si>
  <si>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</si>
  <si>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</si>
  <si>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</si>
  <si>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</si>
  <si>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</si>
  <si>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</si>
  <si>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</si>
  <si>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</si>
  <si>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</si>
  <si>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</si>
  <si>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</si>
  <si>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</si>
  <si>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</si>
  <si>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</si>
  <si>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</si>
  <si>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</si>
  <si>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</si>
  <si>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簡易水道事業特別会計</t>
  </si>
  <si>
    <t>介護保険（保険事業勘定）特別会計</t>
  </si>
  <si>
    <t>下水道事業特別会計</t>
  </si>
  <si>
    <t>浄化槽事業特別会計</t>
  </si>
  <si>
    <t>宅地造成事業特別会計</t>
  </si>
  <si>
    <t>国民健康保険特別会計</t>
  </si>
  <si>
    <t>介護保険（介護サービス事業勘定）特別会計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</si>
  <si>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</si>
  <si>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</si>
  <si>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</si>
  <si>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</si>
  <si>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</si>
  <si>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</si>
  <si>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</si>
  <si>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</si>
  <si>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小笠原ラム・リキュール株式会社</t>
    <rPh sb="0" eb="3">
      <t>オガサワラ</t>
    </rPh>
    <rPh sb="11" eb="15">
      <t>カブシキガイシャ</t>
    </rPh>
    <phoneticPr fontId="5"/>
  </si>
  <si>
    <t>東京都島嶼町村一部事務組合</t>
    <rPh sb="0" eb="3">
      <t>トウキョウト</t>
    </rPh>
    <rPh sb="3" eb="5">
      <t>トウショ</t>
    </rPh>
    <rPh sb="5" eb="7">
      <t>チョウソン</t>
    </rPh>
    <rPh sb="7" eb="9">
      <t>イチブ</t>
    </rPh>
    <rPh sb="9" eb="11">
      <t>ジム</t>
    </rPh>
    <rPh sb="11" eb="13">
      <t>クミアイ</t>
    </rPh>
    <phoneticPr fontId="5"/>
  </si>
  <si>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</si>
  <si>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</si>
  <si>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</si>
  <si>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</si>
  <si>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</si>
  <si>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</si>
  <si>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</si>
  <si>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公共施設等整備基金</t>
    <rPh sb="0" eb="2">
      <t>コウキョウ</t>
    </rPh>
    <rPh sb="2" eb="4">
      <t>シセツ</t>
    </rPh>
    <rPh sb="4" eb="5">
      <t>トウ</t>
    </rPh>
    <rPh sb="5" eb="7">
      <t>セイビ</t>
    </rPh>
    <rPh sb="7" eb="9">
      <t>キキン</t>
    </rPh>
    <phoneticPr fontId="5"/>
  </si>
  <si>
    <t>土地開発基金</t>
    <rPh sb="0" eb="2">
      <t>トチ</t>
    </rPh>
    <rPh sb="2" eb="4">
      <t>カイハツ</t>
    </rPh>
    <rPh sb="4" eb="6">
      <t>キキン</t>
    </rPh>
    <phoneticPr fontId="5"/>
  </si>
  <si>
    <t>役場庁舎建設基金</t>
    <rPh sb="0" eb="2">
      <t>ヤクバ</t>
    </rPh>
    <rPh sb="2" eb="4">
      <t>チョウシャ</t>
    </rPh>
    <rPh sb="4" eb="6">
      <t>ケンセツ</t>
    </rPh>
    <rPh sb="6" eb="8">
      <t>キキン</t>
    </rPh>
    <phoneticPr fontId="5"/>
  </si>
  <si>
    <t>災害対策基金</t>
    <rPh sb="0" eb="2">
      <t>サイガイ</t>
    </rPh>
    <rPh sb="2" eb="4">
      <t>タイサク</t>
    </rPh>
    <rPh sb="4" eb="6">
      <t>キキン</t>
    </rPh>
    <phoneticPr fontId="5"/>
  </si>
  <si>
    <t>社会福祉推進基金</t>
    <rPh sb="0" eb="2">
      <t>シャカイ</t>
    </rPh>
    <rPh sb="2" eb="4">
      <t>フクシ</t>
    </rPh>
    <rPh sb="4" eb="6">
      <t>スイシン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</si>
</sst>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9920-43DE-8E1C-AAA3784E2A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191458</c:v>
                </c:pt>
                <c:pt idx="1">
                  <c:v>310365</c:v>
                </c:pt>
                <c:pt idx="2">
                  <c:v>284706</c:v>
                </c:pt>
                <c:pt idx="3">
                  <c:v>282402</c:v>
                </c:pt>
                <c:pt idx="4">
                  <c:v>555692</c:v>
                </c:pt>
              </c:numCache>
            </c:numRef>
          </c:val>
          <c:smooth val="0"/>
          <c:extLst>
            <c:ext xmlns:c16="http://schemas.microsoft.com/office/drawing/2014/chart" uri="{C3380CC4-5D6E-409C-BE32-E72D297353CC}">
              <c16:uniqueId val="{00000001-9920-43DE-8E1C-AAA3784E2A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9.1199999999999992</c:v>
                </c:pt>
                <c:pt idx="1">
                  <c:v>8.5299999999999994</c:v>
                </c:pt>
                <c:pt idx="2">
                  <c:v>11.53</c:v>
                </c:pt>
                <c:pt idx="3">
                  <c:v>12.45</c:v>
                </c:pt>
                <c:pt idx="4">
                  <c:v>15.21</c:v>
                </c:pt>
              </c:numCache>
            </c:numRef>
          </c:val>
          <c:extLst>
            <c:ext xmlns:c16="http://schemas.microsoft.com/office/drawing/2014/chart" uri="{C3380CC4-5D6E-409C-BE32-E72D297353CC}">
              <c16:uniqueId val="{00000000-02FA-4144-AEF6-4122334B89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44.76</c:v>
                </c:pt>
                <c:pt idx="1">
                  <c:v>46.26</c:v>
                </c:pt>
                <c:pt idx="2">
                  <c:v>47.69</c:v>
                </c:pt>
                <c:pt idx="3">
                  <c:v>50.99</c:v>
                </c:pt>
                <c:pt idx="4">
                  <c:v>50.7</c:v>
                </c:pt>
              </c:numCache>
            </c:numRef>
          </c:val>
          <c:extLst>
            <c:ext xmlns:c16="http://schemas.microsoft.com/office/drawing/2014/chart" uri="{C3380CC4-5D6E-409C-BE32-E72D297353CC}">
              <c16:uniqueId val="{00000001-02FA-4144-AEF6-4122334B89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1.86</c:v>
                </c:pt>
                <c:pt idx="1">
                  <c:v>16.68</c:v>
                </c:pt>
                <c:pt idx="2">
                  <c:v>2.77</c:v>
                </c:pt>
                <c:pt idx="3">
                  <c:v>3.63</c:v>
                </c:pt>
                <c:pt idx="4">
                  <c:v>2.83</c:v>
                </c:pt>
              </c:numCache>
            </c:numRef>
          </c:val>
          <c:smooth val="0"/>
          <c:extLst>
            <c:ext xmlns:c16="http://schemas.microsoft.com/office/drawing/2014/chart" uri="{C3380CC4-5D6E-409C-BE32-E72D297353CC}">
              <c16:uniqueId val="{00000002-02FA-4144-AEF6-4122334B89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D43-4F63-8DB4-422B176DAC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43-4F63-8DB4-422B176DACAA}"/>
            </c:ext>
          </c:extLst>
        </c:ser>
        <c:ser>
          <c:idx val="2"/>
          <c:order val="2"/>
          <c:tx>
            <c:strRef>
              <c:f>データシート!$A$29</c:f>
              <c:strCache>
                <c:ptCount val="1"/>
                <c:pt idx="0">
                  <c:v>介護保険（介護サービス事業勘定）特別会計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D43-4F63-8DB4-422B176DACAA}"/>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1.94</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3-1D43-4F63-8DB4-422B176DACAA}"/>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D43-4F63-8DB4-422B176DACAA}"/>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D43-4F63-8DB4-422B176DACA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6-1D43-4F63-8DB4-422B176DACAA}"/>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c:v>
                </c:pt>
                <c:pt idx="2">
                  <c:v>#N/A</c:v>
                </c:pt>
                <c:pt idx="3">
                  <c:v>0.46</c:v>
                </c:pt>
                <c:pt idx="4">
                  <c:v>#N/A</c:v>
                </c:pt>
                <c:pt idx="5">
                  <c:v>0.24</c:v>
                </c:pt>
                <c:pt idx="6">
                  <c:v>#N/A</c:v>
                </c:pt>
                <c:pt idx="7">
                  <c:v>0.46</c:v>
                </c:pt>
                <c:pt idx="8">
                  <c:v>#N/A</c:v>
                </c:pt>
                <c:pt idx="9">
                  <c:v>0</c:v>
                </c:pt>
              </c:numCache>
            </c:numRef>
          </c:val>
          <c:extLst>
            <c:ext xmlns:c16="http://schemas.microsoft.com/office/drawing/2014/chart" uri="{C3380CC4-5D6E-409C-BE32-E72D297353CC}">
              <c16:uniqueId val="{00000007-1D43-4F63-8DB4-422B176DACAA}"/>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0.48</c:v>
                </c:pt>
                <c:pt idx="2">
                  <c:v>#N/A</c:v>
                </c:pt>
                <c:pt idx="3">
                  <c:v>0.18</c:v>
                </c:pt>
                <c:pt idx="4">
                  <c:v>#N/A</c:v>
                </c:pt>
                <c:pt idx="5">
                  <c:v>0.03</c:v>
                </c:pt>
                <c:pt idx="6">
                  <c:v>#N/A</c:v>
                </c:pt>
                <c:pt idx="7">
                  <c:v>0.1</c:v>
                </c:pt>
                <c:pt idx="8">
                  <c:v>#N/A</c:v>
                </c:pt>
                <c:pt idx="9">
                  <c:v>0</c:v>
                </c:pt>
              </c:numCache>
            </c:numRef>
          </c:val>
          <c:extLst>
            <c:ext xmlns:c16="http://schemas.microsoft.com/office/drawing/2014/chart" uri="{C3380CC4-5D6E-409C-BE32-E72D297353CC}">
              <c16:uniqueId val="{00000008-1D43-4F63-8DB4-422B176DAC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9.0299999999999994</c:v>
                </c:pt>
                <c:pt idx="2">
                  <c:v>#N/A</c:v>
                </c:pt>
                <c:pt idx="3">
                  <c:v>8.52</c:v>
                </c:pt>
                <c:pt idx="4">
                  <c:v>#N/A</c:v>
                </c:pt>
                <c:pt idx="5">
                  <c:v>11.52</c:v>
                </c:pt>
                <c:pt idx="6">
                  <c:v>#N/A</c:v>
                </c:pt>
                <c:pt idx="7">
                  <c:v>12.42</c:v>
                </c:pt>
                <c:pt idx="8">
                  <c:v>#N/A</c:v>
                </c:pt>
                <c:pt idx="9">
                  <c:v>15.21</c:v>
                </c:pt>
              </c:numCache>
            </c:numRef>
          </c:val>
          <c:extLst>
            <c:ext xmlns:c16="http://schemas.microsoft.com/office/drawing/2014/chart" uri="{C3380CC4-5D6E-409C-BE32-E72D297353CC}">
              <c16:uniqueId val="{00000009-1D43-4F63-8DB4-422B176DAC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397</c:v>
                </c:pt>
                <c:pt idx="5">
                  <c:v>379</c:v>
                </c:pt>
                <c:pt idx="8">
                  <c:v>297</c:v>
                </c:pt>
                <c:pt idx="11">
                  <c:v>267</c:v>
                </c:pt>
                <c:pt idx="14">
                  <c:v>215</c:v>
                </c:pt>
              </c:numCache>
            </c:numRef>
          </c:val>
          <c:extLst>
            <c:ext xmlns:c16="http://schemas.microsoft.com/office/drawing/2014/chart" uri="{C3380CC4-5D6E-409C-BE32-E72D297353CC}">
              <c16:uniqueId val="{00000000-B7B5-4885-9BC3-8FF3337100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B5-4885-9BC3-8FF3337100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B5-4885-9BC3-8FF3337100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B5-4885-9BC3-8FF3337100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c:v>
                </c:pt>
                <c:pt idx="3">
                  <c:v>50</c:v>
                </c:pt>
                <c:pt idx="6">
                  <c:v>56</c:v>
                </c:pt>
                <c:pt idx="9">
                  <c:v>63</c:v>
                </c:pt>
                <c:pt idx="12">
                  <c:v>69</c:v>
                </c:pt>
              </c:numCache>
            </c:numRef>
          </c:val>
          <c:extLst>
            <c:ext xmlns:c16="http://schemas.microsoft.com/office/drawing/2014/chart" uri="{C3380CC4-5D6E-409C-BE32-E72D297353CC}">
              <c16:uniqueId val="{00000004-B7B5-4885-9BC3-8FF3337100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B5-4885-9BC3-8FF3337100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B5-4885-9BC3-8FF3337100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525</c:v>
                </c:pt>
                <c:pt idx="3">
                  <c:v>473</c:v>
                </c:pt>
                <c:pt idx="6">
                  <c:v>349</c:v>
                </c:pt>
                <c:pt idx="9">
                  <c:v>291</c:v>
                </c:pt>
                <c:pt idx="12">
                  <c:v>223</c:v>
                </c:pt>
              </c:numCache>
            </c:numRef>
          </c:val>
          <c:extLst>
            <c:ext xmlns:c16="http://schemas.microsoft.com/office/drawing/2014/chart" uri="{C3380CC4-5D6E-409C-BE32-E72D297353CC}">
              <c16:uniqueId val="{00000007-B7B5-4885-9BC3-8FF3337100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153</c:v>
                </c:pt>
                <c:pt idx="2">
                  <c:v>#N/A</c:v>
                </c:pt>
                <c:pt idx="3">
                  <c:v>#N/A</c:v>
                </c:pt>
                <c:pt idx="4">
                  <c:v>144</c:v>
                </c:pt>
                <c:pt idx="5">
                  <c:v>#N/A</c:v>
                </c:pt>
                <c:pt idx="6">
                  <c:v>#N/A</c:v>
                </c:pt>
                <c:pt idx="7">
                  <c:v>108</c:v>
                </c:pt>
                <c:pt idx="8">
                  <c:v>#N/A</c:v>
                </c:pt>
                <c:pt idx="9">
                  <c:v>#N/A</c:v>
                </c:pt>
                <c:pt idx="10">
                  <c:v>87</c:v>
                </c:pt>
                <c:pt idx="11">
                  <c:v>#N/A</c:v>
                </c:pt>
                <c:pt idx="12">
                  <c:v>#N/A</c:v>
                </c:pt>
                <c:pt idx="13">
                  <c:v>77</c:v>
                </c:pt>
                <c:pt idx="14">
                  <c:v>#N/A</c:v>
                </c:pt>
              </c:numCache>
            </c:numRef>
          </c:val>
          <c:smooth val="0"/>
          <c:extLst>
            <c:ext xmlns:c16="http://schemas.microsoft.com/office/drawing/2014/chart" uri="{C3380CC4-5D6E-409C-BE32-E72D297353CC}">
              <c16:uniqueId val="{00000008-B7B5-4885-9BC3-8FF3337100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2572</c:v>
                </c:pt>
                <c:pt idx="5">
                  <c:v>2373</c:v>
                </c:pt>
                <c:pt idx="8">
                  <c:v>2468</c:v>
                </c:pt>
                <c:pt idx="11">
                  <c:v>2564</c:v>
                </c:pt>
                <c:pt idx="14">
                  <c:v>2559</c:v>
                </c:pt>
              </c:numCache>
            </c:numRef>
          </c:val>
          <c:extLst>
            <c:ext xmlns:c16="http://schemas.microsoft.com/office/drawing/2014/chart" uri="{C3380CC4-5D6E-409C-BE32-E72D297353CC}">
              <c16:uniqueId val="{00000000-DE42-485B-8703-547158DBD8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E42-485B-8703-547158DBD8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2389</c:v>
                </c:pt>
                <c:pt idx="5">
                  <c:v>2285</c:v>
                </c:pt>
                <c:pt idx="8">
                  <c:v>2439</c:v>
                </c:pt>
                <c:pt idx="11">
                  <c:v>2548</c:v>
                </c:pt>
                <c:pt idx="14">
                  <c:v>2670</c:v>
                </c:pt>
              </c:numCache>
            </c:numRef>
          </c:val>
          <c:extLst>
            <c:ext xmlns:c16="http://schemas.microsoft.com/office/drawing/2014/chart" uri="{C3380CC4-5D6E-409C-BE32-E72D297353CC}">
              <c16:uniqueId val="{00000002-DE42-485B-8703-547158DBD8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42-485B-8703-547158DBD8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42-485B-8703-547158DBD8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42-485B-8703-547158DBD8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42-485B-8703-547158DBD8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E42-485B-8703-547158DBD8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782</c:v>
                </c:pt>
                <c:pt idx="3">
                  <c:v>900</c:v>
                </c:pt>
                <c:pt idx="6">
                  <c:v>995</c:v>
                </c:pt>
                <c:pt idx="9">
                  <c:v>1037</c:v>
                </c:pt>
                <c:pt idx="12">
                  <c:v>1006</c:v>
                </c:pt>
              </c:numCache>
            </c:numRef>
          </c:val>
          <c:extLst>
            <c:ext xmlns:c16="http://schemas.microsoft.com/office/drawing/2014/chart" uri="{C3380CC4-5D6E-409C-BE32-E72D297353CC}">
              <c16:uniqueId val="{00000008-DE42-485B-8703-547158DBD8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42-485B-8703-547158DBD8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2592</c:v>
                </c:pt>
                <c:pt idx="3">
                  <c:v>2128</c:v>
                </c:pt>
                <c:pt idx="6">
                  <c:v>2237</c:v>
                </c:pt>
                <c:pt idx="9">
                  <c:v>2254</c:v>
                </c:pt>
                <c:pt idx="12">
                  <c:v>2538</c:v>
                </c:pt>
              </c:numCache>
            </c:numRef>
          </c:val>
          <c:extLst>
            <c:ext xmlns:c16="http://schemas.microsoft.com/office/drawing/2014/chart" uri="{C3380CC4-5D6E-409C-BE32-E72D297353CC}">
              <c16:uniqueId val="{0000000A-DE42-485B-8703-547158DBD8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42-485B-8703-547158DBD8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918</c:v>
                </c:pt>
                <c:pt idx="1">
                  <c:v>972</c:v>
                </c:pt>
                <c:pt idx="2">
                  <c:v>972</c:v>
                </c:pt>
              </c:numCache>
            </c:numRef>
          </c:val>
          <c:extLst>
            <c:ext xmlns:c16="http://schemas.microsoft.com/office/drawing/2014/chart" uri="{C3380CC4-5D6E-409C-BE32-E72D297353CC}">
              <c16:uniqueId val="{00000000-0016-4525-A753-E59F572C26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303</c:v>
                </c:pt>
                <c:pt idx="1">
                  <c:v>415</c:v>
                </c:pt>
                <c:pt idx="2">
                  <c:v>474</c:v>
                </c:pt>
              </c:numCache>
            </c:numRef>
          </c:val>
          <c:extLst>
            <c:ext xmlns:c16="http://schemas.microsoft.com/office/drawing/2014/chart" uri="{C3380CC4-5D6E-409C-BE32-E72D297353CC}">
              <c16:uniqueId val="{00000001-0016-4525-A753-E59F572C26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1172</c:v>
                </c:pt>
                <c:pt idx="1">
                  <c:v>1168</c:v>
                </c:pt>
                <c:pt idx="2">
                  <c:v>1237</c:v>
                </c:pt>
              </c:numCache>
            </c:numRef>
          </c:val>
          <c:extLst>
            <c:ext xmlns:c16="http://schemas.microsoft.com/office/drawing/2014/chart" uri="{C3380CC4-5D6E-409C-BE32-E72D297353CC}">
              <c16:uniqueId val="{00000002-0016-4525-A753-E59F572C26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元利償還金は、平成</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ごみ処理施設整備及び平成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複合施設</a:t>
          </a:r>
          <a:r>
            <a:rPr lang="ja-JP" altLang="en-US" sz="1100">
              <a:solidFill>
                <a:schemeClr val="dk1"/>
              </a:solidFill>
              <a:effectLst/>
              <a:latin typeface="+mn-lt"/>
              <a:ea typeface="+mn-ea"/>
              <a:cs typeface="+mn-cs"/>
            </a:rPr>
            <a:t>・医療者住宅</a:t>
          </a:r>
          <a:r>
            <a:rPr lang="ja-JP" altLang="ja-JP" sz="1100">
              <a:solidFill>
                <a:schemeClr val="dk1"/>
              </a:solidFill>
              <a:effectLst/>
              <a:latin typeface="+mn-lt"/>
              <a:ea typeface="+mn-ea"/>
              <a:cs typeface="+mn-cs"/>
            </a:rPr>
            <a:t>整備で起債した償還が終了した</a:t>
          </a:r>
          <a:r>
            <a:rPr lang="ja-JP" altLang="en-US" sz="1100">
              <a:solidFill>
                <a:schemeClr val="dk1"/>
              </a:solidFill>
              <a:effectLst/>
              <a:latin typeface="+mn-lt"/>
              <a:ea typeface="+mn-ea"/>
              <a:cs typeface="+mn-cs"/>
            </a:rPr>
            <a:t>ことや平成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年度の臨時償還の影響により</a:t>
          </a:r>
          <a:r>
            <a:rPr lang="ja-JP" altLang="ja-JP" sz="1100">
              <a:solidFill>
                <a:schemeClr val="dk1"/>
              </a:solidFill>
              <a:effectLst/>
              <a:latin typeface="+mn-lt"/>
              <a:ea typeface="+mn-ea"/>
              <a:cs typeface="+mn-cs"/>
            </a:rPr>
            <a:t>、前年度との比較で約</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百万の減額となった。</a:t>
          </a:r>
          <a:endParaRPr lang="ja-JP" altLang="ja-JP" sz="1400">
            <a:effectLst/>
          </a:endParaRPr>
        </a:p>
        <a:p>
          <a:r>
            <a:rPr lang="ja-JP" altLang="ja-JP" sz="1100">
              <a:solidFill>
                <a:schemeClr val="dk1"/>
              </a:solidFill>
              <a:effectLst/>
              <a:latin typeface="+mn-lt"/>
              <a:ea typeface="+mn-ea"/>
              <a:cs typeface="+mn-cs"/>
            </a:rPr>
            <a:t>　公営企業債の元利償還金に対する繰入金について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、父島の第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母島の沖村浄水場の建替があ</a:t>
          </a:r>
          <a:r>
            <a:rPr lang="ja-JP" altLang="en-US" sz="1100">
              <a:solidFill>
                <a:schemeClr val="dk1"/>
              </a:solidFill>
              <a:effectLst/>
              <a:latin typeface="+mn-lt"/>
              <a:ea typeface="+mn-ea"/>
              <a:cs typeface="+mn-cs"/>
            </a:rPr>
            <a:t>り今後増加</a:t>
          </a:r>
          <a:r>
            <a:rPr lang="ja-JP" altLang="ja-JP" sz="1100">
              <a:solidFill>
                <a:schemeClr val="dk1"/>
              </a:solidFill>
              <a:effectLst/>
              <a:latin typeface="+mn-lt"/>
              <a:ea typeface="+mn-ea"/>
              <a:cs typeface="+mn-cs"/>
            </a:rPr>
            <a:t>していく見込みである。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減債基金は、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415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百万円の増となった。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本基金を財源として繰上償還</a:t>
          </a:r>
          <a:r>
            <a:rPr kumimoji="1" lang="ja-JP" altLang="en-US" sz="1100">
              <a:solidFill>
                <a:schemeClr val="dk1"/>
              </a:solidFill>
              <a:effectLst/>
              <a:latin typeface="+mn-lt"/>
              <a:ea typeface="+mn-ea"/>
              <a:cs typeface="+mn-cs"/>
            </a:rPr>
            <a:t>を行い、公債費の高騰に備えていく。</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将来負担額について、令和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地方債現在高において</a:t>
          </a:r>
          <a:r>
            <a:rPr lang="ja-JP" altLang="ja-JP" sz="1100">
              <a:solidFill>
                <a:schemeClr val="dk1"/>
              </a:solidFill>
              <a:effectLst/>
              <a:latin typeface="+mn-lt"/>
              <a:ea typeface="+mn-ea"/>
              <a:cs typeface="+mn-cs"/>
            </a:rPr>
            <a:t>前年比</a:t>
          </a:r>
          <a:r>
            <a:rPr lang="en-US" altLang="ja-JP" sz="1100">
              <a:solidFill>
                <a:schemeClr val="dk1"/>
              </a:solidFill>
              <a:effectLst/>
              <a:latin typeface="+mn-lt"/>
              <a:ea typeface="+mn-ea"/>
              <a:cs typeface="+mn-cs"/>
            </a:rPr>
            <a:t>284</a:t>
          </a:r>
          <a:r>
            <a:rPr lang="ja-JP" altLang="ja-JP" sz="1100">
              <a:solidFill>
                <a:schemeClr val="dk1"/>
              </a:solidFill>
              <a:effectLst/>
              <a:latin typeface="+mn-lt"/>
              <a:ea typeface="+mn-ea"/>
              <a:cs typeface="+mn-cs"/>
            </a:rPr>
            <a:t>百万円の増額となっ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が、これは</a:t>
          </a:r>
          <a:r>
            <a:rPr lang="ja-JP" altLang="en-US" sz="1100">
              <a:solidFill>
                <a:schemeClr val="dk1"/>
              </a:solidFill>
              <a:effectLst/>
              <a:latin typeface="+mn-lt"/>
              <a:ea typeface="+mn-ea"/>
              <a:cs typeface="+mn-cs"/>
            </a:rPr>
            <a:t>国の補正予算による振興開発事業計画の前倒しや災害復旧に係る起債があったことによる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公営企業債等繰入見込額については、令和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年度も、父島の第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原水調整池の整備、母島の沖村浄水場の建替が行われていることから</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増額が見込まれている。</a:t>
          </a:r>
          <a:endParaRPr lang="ja-JP" altLang="ja-JP" sz="1400">
            <a:effectLst/>
          </a:endParaRPr>
        </a:p>
        <a:p>
          <a:r>
            <a:rPr lang="ja-JP" altLang="ja-JP" sz="1100">
              <a:solidFill>
                <a:schemeClr val="dk1"/>
              </a:solidFill>
              <a:effectLst/>
              <a:latin typeface="+mn-lt"/>
              <a:ea typeface="+mn-ea"/>
              <a:cs typeface="+mn-cs"/>
            </a:rPr>
            <a:t>　充当可能基金については、令和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減債基金、土地開発基金の</a:t>
          </a:r>
          <a:r>
            <a:rPr lang="ja-JP" altLang="ja-JP" sz="1100">
              <a:solidFill>
                <a:schemeClr val="dk1"/>
              </a:solidFill>
              <a:effectLst/>
              <a:latin typeface="+mn-lt"/>
              <a:ea typeface="+mn-ea"/>
              <a:cs typeface="+mn-cs"/>
            </a:rPr>
            <a:t>積立</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行ったことから、基金</a:t>
          </a:r>
          <a:r>
            <a:rPr lang="ja-JP" altLang="en-US" sz="1100">
              <a:solidFill>
                <a:schemeClr val="dk1"/>
              </a:solidFill>
              <a:effectLst/>
              <a:latin typeface="+mn-lt"/>
              <a:ea typeface="+mn-ea"/>
              <a:cs typeface="+mn-cs"/>
            </a:rPr>
            <a:t>残高</a:t>
          </a:r>
          <a:r>
            <a:rPr lang="ja-JP" altLang="ja-JP" sz="1100">
              <a:solidFill>
                <a:schemeClr val="dk1"/>
              </a:solidFill>
              <a:effectLst/>
              <a:latin typeface="+mn-lt"/>
              <a:ea typeface="+mn-ea"/>
              <a:cs typeface="+mn-cs"/>
            </a:rPr>
            <a:t>は増となっ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公債費の抑制に向けた繰上償還や用地取得に対応するため</a:t>
          </a:r>
          <a:r>
            <a:rPr lang="ja-JP" altLang="ja-JP" sz="1100">
              <a:solidFill>
                <a:schemeClr val="dk1"/>
              </a:solidFill>
              <a:effectLst/>
              <a:latin typeface="+mn-lt"/>
              <a:ea typeface="+mn-ea"/>
              <a:cs typeface="+mn-cs"/>
            </a:rPr>
            <a:t>、過大にならないよう配慮しつつ</a:t>
          </a:r>
          <a:r>
            <a:rPr lang="ja-JP" altLang="en-US" sz="1100">
              <a:solidFill>
                <a:schemeClr val="dk1"/>
              </a:solidFill>
              <a:effectLst/>
              <a:latin typeface="+mn-lt"/>
              <a:ea typeface="+mn-ea"/>
              <a:cs typeface="+mn-cs"/>
            </a:rPr>
            <a:t>基金運用に</a:t>
          </a:r>
          <a:r>
            <a:rPr lang="ja-JP" altLang="ja-JP" sz="1100">
              <a:solidFill>
                <a:schemeClr val="dk1"/>
              </a:solidFill>
              <a:effectLst/>
              <a:latin typeface="+mn-lt"/>
              <a:ea typeface="+mn-ea"/>
              <a:cs typeface="+mn-cs"/>
            </a:rPr>
            <a:t>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東京都小笠原村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令和２年度は、</a:t>
          </a:r>
          <a:r>
            <a:rPr kumimoji="1" lang="en-US" altLang="ja-JP" sz="1100">
              <a:solidFill>
                <a:schemeClr val="dk1"/>
              </a:solidFill>
              <a:effectLst/>
              <a:latin typeface="+mn-lt"/>
              <a:ea typeface="+mn-ea"/>
              <a:cs typeface="+mn-cs"/>
            </a:rPr>
            <a:t>102,692</a:t>
          </a:r>
          <a:r>
            <a:rPr kumimoji="1" lang="ja-JP" altLang="ja-JP" sz="1100">
              <a:solidFill>
                <a:schemeClr val="dk1"/>
              </a:solidFill>
              <a:effectLst/>
              <a:latin typeface="+mn-lt"/>
              <a:ea typeface="+mn-ea"/>
              <a:cs typeface="+mn-cs"/>
            </a:rPr>
            <a:t>千円を取崩し、</a:t>
          </a:r>
          <a:r>
            <a:rPr kumimoji="1" lang="en-US" altLang="ja-JP" sz="1100">
              <a:solidFill>
                <a:schemeClr val="dk1"/>
              </a:solidFill>
              <a:effectLst/>
              <a:latin typeface="+mn-lt"/>
              <a:ea typeface="+mn-ea"/>
              <a:cs typeface="+mn-cs"/>
            </a:rPr>
            <a:t>232,266</a:t>
          </a:r>
          <a:r>
            <a:rPr kumimoji="1" lang="ja-JP" altLang="ja-JP" sz="1100">
              <a:solidFill>
                <a:schemeClr val="dk1"/>
              </a:solidFill>
              <a:effectLst/>
              <a:latin typeface="+mn-lt"/>
              <a:ea typeface="+mn-ea"/>
              <a:cs typeface="+mn-cs"/>
            </a:rPr>
            <a:t>千円を積み立てた。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財政調整基金は変動がない。減債基金は令和３年度に３億円程度の一括償還を予定しており</a:t>
          </a:r>
          <a:r>
            <a:rPr kumimoji="1" lang="en-US" altLang="ja-JP" sz="1100">
              <a:solidFill>
                <a:schemeClr val="dk1"/>
              </a:solidFill>
              <a:effectLst/>
              <a:latin typeface="+mn-lt"/>
              <a:ea typeface="+mn-ea"/>
              <a:cs typeface="+mn-cs"/>
            </a:rPr>
            <a:t>59,623</a:t>
          </a:r>
          <a:r>
            <a:rPr kumimoji="1" lang="ja-JP" altLang="ja-JP" sz="1100">
              <a:solidFill>
                <a:schemeClr val="dk1"/>
              </a:solidFill>
              <a:effectLst/>
              <a:latin typeface="+mn-lt"/>
              <a:ea typeface="+mn-ea"/>
              <a:cs typeface="+mn-cs"/>
            </a:rPr>
            <a:t>千円を積み立てた。また今後の用地取得に向け土地開発基金を</a:t>
          </a:r>
          <a:r>
            <a:rPr kumimoji="1" lang="en-US" altLang="ja-JP" sz="1100">
              <a:solidFill>
                <a:schemeClr val="dk1"/>
              </a:solidFill>
              <a:effectLst/>
              <a:latin typeface="+mn-lt"/>
              <a:ea typeface="+mn-ea"/>
              <a:cs typeface="+mn-cs"/>
            </a:rPr>
            <a:t>77,856</a:t>
          </a:r>
          <a:r>
            <a:rPr kumimoji="1" lang="ja-JP" altLang="ja-JP" sz="1100">
              <a:solidFill>
                <a:schemeClr val="dk1"/>
              </a:solidFill>
              <a:effectLst/>
              <a:latin typeface="+mn-lt"/>
              <a:ea typeface="+mn-ea"/>
              <a:cs typeface="+mn-cs"/>
            </a:rPr>
            <a:t>千円積み立てている。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特定防衛施設周辺整備調整交付金事業基金として高齢者在宅サービスセンター運営に充当するための翌年度への積み立てが</a:t>
          </a:r>
          <a:r>
            <a:rPr kumimoji="1" lang="en-US" altLang="ja-JP" sz="1100">
              <a:solidFill>
                <a:schemeClr val="dk1"/>
              </a:solidFill>
              <a:effectLst/>
              <a:latin typeface="+mn-lt"/>
              <a:ea typeface="+mn-ea"/>
              <a:cs typeface="+mn-cs"/>
            </a:rPr>
            <a:t>56,279</a:t>
          </a:r>
          <a:r>
            <a:rPr kumimoji="1" lang="ja-JP" altLang="ja-JP" sz="1100">
              <a:solidFill>
                <a:schemeClr val="dk1"/>
              </a:solidFill>
              <a:effectLst/>
              <a:latin typeface="+mn-lt"/>
              <a:ea typeface="+mn-ea"/>
              <a:cs typeface="+mn-cs"/>
            </a:rPr>
            <a:t>千円、当年度充当分の取り崩しが</a:t>
          </a:r>
          <a:r>
            <a:rPr kumimoji="1" lang="en-US" altLang="ja-JP" sz="1100">
              <a:solidFill>
                <a:schemeClr val="dk1"/>
              </a:solidFill>
              <a:effectLst/>
              <a:latin typeface="+mn-lt"/>
              <a:ea typeface="+mn-ea"/>
              <a:cs typeface="+mn-cs"/>
            </a:rPr>
            <a:t>59,021</a:t>
          </a:r>
          <a:r>
            <a:rPr kumimoji="1" lang="ja-JP" altLang="ja-JP" sz="1100">
              <a:solidFill>
                <a:schemeClr val="dk1"/>
              </a:solidFill>
              <a:effectLst/>
              <a:latin typeface="+mn-lt"/>
              <a:ea typeface="+mn-ea"/>
              <a:cs typeface="+mn-cs"/>
            </a:rPr>
            <a:t>千円。また用地購入に充てるため土地開発基金取り崩しが</a:t>
          </a:r>
          <a:r>
            <a:rPr kumimoji="1" lang="en-US" altLang="ja-JP" sz="1100">
              <a:solidFill>
                <a:schemeClr val="dk1"/>
              </a:solidFill>
              <a:effectLst/>
              <a:latin typeface="+mn-lt"/>
              <a:ea typeface="+mn-ea"/>
              <a:cs typeface="+mn-cs"/>
            </a:rPr>
            <a:t>28,209</a:t>
          </a:r>
          <a:r>
            <a:rPr kumimoji="1" lang="ja-JP" altLang="ja-JP" sz="1100">
              <a:solidFill>
                <a:schemeClr val="dk1"/>
              </a:solidFill>
              <a:effectLst/>
              <a:latin typeface="+mn-lt"/>
              <a:ea typeface="+mn-ea"/>
              <a:cs typeface="+mn-cs"/>
            </a:rPr>
            <a:t>千円、災害復旧事業に充てるための災害対策基金と災害復旧・復興特別交付金事業基金取り崩しが</a:t>
          </a:r>
          <a:r>
            <a:rPr kumimoji="1" lang="en-US" altLang="ja-JP" sz="1100">
              <a:solidFill>
                <a:schemeClr val="dk1"/>
              </a:solidFill>
              <a:effectLst/>
              <a:latin typeface="+mn-lt"/>
              <a:ea typeface="+mn-ea"/>
              <a:cs typeface="+mn-cs"/>
            </a:rPr>
            <a:t>13,338</a:t>
          </a:r>
          <a:r>
            <a:rPr kumimoji="1" lang="ja-JP" altLang="ja-JP" sz="1100">
              <a:solidFill>
                <a:schemeClr val="dk1"/>
              </a:solidFill>
              <a:effectLst/>
              <a:latin typeface="+mn-lt"/>
              <a:ea typeface="+mn-ea"/>
              <a:cs typeface="+mn-cs"/>
            </a:rPr>
            <a:t>千円となっている。</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自主財源が限られる財政状況において、各種の目的に応じた財源として、過大にならないよう配慮しつつ、安定的な財政運営に資するよう努めていく。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また今後の公共施設の更新による公債費の上昇に備え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減債基金を積立て</a:t>
          </a:r>
          <a:r>
            <a:rPr kumimoji="1" lang="ja-JP" altLang="en-US" sz="1100">
              <a:solidFill>
                <a:schemeClr val="dk1"/>
              </a:solidFill>
              <a:effectLst/>
              <a:latin typeface="+mn-lt"/>
              <a:ea typeface="+mn-ea"/>
              <a:cs typeface="+mn-cs"/>
            </a:rPr>
            <a:t>財政運営の適正化を図って</a:t>
          </a:r>
          <a:r>
            <a:rPr kumimoji="1" lang="ja-JP" altLang="ja-JP" sz="1100">
              <a:solidFill>
                <a:schemeClr val="dk1"/>
              </a:solidFill>
              <a:effectLst/>
              <a:latin typeface="+mn-lt"/>
              <a:ea typeface="+mn-ea"/>
              <a:cs typeface="+mn-cs"/>
            </a:rPr>
            <a:t>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・公共施設等整備基金：各種公共施設並びに職員住宅の整備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・土地開発基金：事業用地の取得</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・役場庁舎建設基金：役場庁舎の建替</a:t>
          </a:r>
          <a:endParaRPr lang="ja-JP" altLang="ja-JP">
            <a:effectLst/>
          </a:endParaRPr>
        </a:p>
        <a:p>
          <a:r>
            <a:rPr kumimoji="1" lang="ja-JP" altLang="ja-JP" sz="1100">
              <a:solidFill>
                <a:schemeClr val="dk1"/>
              </a:solidFill>
              <a:effectLst/>
              <a:latin typeface="+mn-lt"/>
              <a:ea typeface="+mn-ea"/>
              <a:cs typeface="+mn-cs"/>
            </a:rPr>
            <a:t>　・災害対策基金：台風等災害</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備え</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被災後の対策</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・社会福祉推進基金：社会福祉事業や施設整備の推進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・土地開発基金：事業用地として確保するための資金として、</a:t>
          </a:r>
          <a:r>
            <a:rPr kumimoji="1" lang="en-US" altLang="ja-JP" sz="1100">
              <a:solidFill>
                <a:schemeClr val="dk1"/>
              </a:solidFill>
              <a:effectLst/>
              <a:latin typeface="+mn-lt"/>
              <a:ea typeface="+mn-ea"/>
              <a:cs typeface="+mn-cs"/>
            </a:rPr>
            <a:t>28,209</a:t>
          </a:r>
          <a:r>
            <a:rPr kumimoji="1" lang="ja-JP" altLang="ja-JP" sz="1100">
              <a:solidFill>
                <a:schemeClr val="dk1"/>
              </a:solidFill>
              <a:effectLst/>
              <a:latin typeface="+mn-lt"/>
              <a:ea typeface="+mn-ea"/>
              <a:cs typeface="+mn-cs"/>
            </a:rPr>
            <a:t>千円の取り崩しを行いつつ、</a:t>
          </a:r>
          <a:r>
            <a:rPr kumimoji="1" lang="en-US" altLang="ja-JP" sz="1100">
              <a:solidFill>
                <a:schemeClr val="dk1"/>
              </a:solidFill>
              <a:effectLst/>
              <a:latin typeface="+mn-lt"/>
              <a:ea typeface="+mn-ea"/>
              <a:cs typeface="+mn-cs"/>
            </a:rPr>
            <a:t>77,836</a:t>
          </a:r>
          <a:r>
            <a:rPr kumimoji="1" lang="ja-JP" altLang="ja-JP" sz="1100">
              <a:solidFill>
                <a:schemeClr val="dk1"/>
              </a:solidFill>
              <a:effectLst/>
              <a:latin typeface="+mn-lt"/>
              <a:ea typeface="+mn-ea"/>
              <a:cs typeface="+mn-cs"/>
            </a:rPr>
            <a:t>千円の積立を行った。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・霊園基金：霊園の維持管理及び整備に要する資金として、</a:t>
          </a:r>
          <a:r>
            <a:rPr kumimoji="1" lang="en-US" altLang="ja-JP" sz="1100">
              <a:solidFill>
                <a:schemeClr val="dk1"/>
              </a:solidFill>
              <a:effectLst/>
              <a:latin typeface="+mn-lt"/>
              <a:ea typeface="+mn-ea"/>
              <a:cs typeface="+mn-cs"/>
            </a:rPr>
            <a:t>1,600</a:t>
          </a:r>
          <a:r>
            <a:rPr kumimoji="1" lang="ja-JP" altLang="en-US" sz="1100">
              <a:solidFill>
                <a:schemeClr val="dk1"/>
              </a:solidFill>
              <a:effectLst/>
              <a:latin typeface="+mn-lt"/>
              <a:ea typeface="+mn-ea"/>
              <a:cs typeface="+mn-cs"/>
            </a:rPr>
            <a:t>千円の積立を行った。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・災害対策基金：</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元年</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号台風の災害復旧にかかる資金として、</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千円の取り崩しを行った。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ふるさと寄附</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ふるさと寄附に係る充当事業への</a:t>
          </a:r>
          <a:r>
            <a:rPr kumimoji="1" lang="ja-JP" altLang="ja-JP" sz="1100">
              <a:solidFill>
                <a:schemeClr val="dk1"/>
              </a:solidFill>
              <a:effectLst/>
              <a:latin typeface="+mn-lt"/>
              <a:ea typeface="+mn-ea"/>
              <a:cs typeface="+mn-cs"/>
            </a:rPr>
            <a:t>資金として、</a:t>
          </a:r>
          <a:r>
            <a:rPr kumimoji="1" lang="en-US" altLang="ja-JP" sz="1100">
              <a:solidFill>
                <a:schemeClr val="dk1"/>
              </a:solidFill>
              <a:effectLst/>
              <a:latin typeface="+mn-lt"/>
              <a:ea typeface="+mn-ea"/>
              <a:cs typeface="+mn-cs"/>
            </a:rPr>
            <a:t>1,076</a:t>
          </a:r>
          <a:r>
            <a:rPr kumimoji="1" lang="ja-JP" altLang="ja-JP" sz="1100">
              <a:solidFill>
                <a:schemeClr val="dk1"/>
              </a:solidFill>
              <a:effectLst/>
              <a:latin typeface="+mn-lt"/>
              <a:ea typeface="+mn-ea"/>
              <a:cs typeface="+mn-cs"/>
            </a:rPr>
            <a:t>千円の取り崩しを行いつつ、寄付金</a:t>
          </a:r>
          <a:r>
            <a:rPr kumimoji="1" lang="en-US" altLang="ja-JP" sz="1100">
              <a:solidFill>
                <a:schemeClr val="dk1"/>
              </a:solidFill>
              <a:effectLst/>
              <a:latin typeface="+mn-lt"/>
              <a:ea typeface="+mn-ea"/>
              <a:cs typeface="+mn-cs"/>
            </a:rPr>
            <a:t>7,352</a:t>
          </a:r>
          <a:r>
            <a:rPr kumimoji="1" lang="ja-JP" altLang="ja-JP" sz="1100">
              <a:solidFill>
                <a:schemeClr val="dk1"/>
              </a:solidFill>
              <a:effectLst/>
              <a:latin typeface="+mn-lt"/>
              <a:ea typeface="+mn-ea"/>
              <a:cs typeface="+mn-cs"/>
            </a:rPr>
            <a:t>千円の積立を行った。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・進学助成基金：内地の学校へ進学する際の助成金事業に係る資金として、</a:t>
          </a:r>
          <a:r>
            <a:rPr kumimoji="1" lang="en-US" altLang="ja-JP" sz="1100">
              <a:solidFill>
                <a:schemeClr val="dk1"/>
              </a:solidFill>
              <a:effectLst/>
              <a:latin typeface="+mn-lt"/>
              <a:ea typeface="+mn-ea"/>
              <a:cs typeface="+mn-cs"/>
            </a:rPr>
            <a:t>1,048</a:t>
          </a:r>
          <a:r>
            <a:rPr kumimoji="1" lang="ja-JP" altLang="ja-JP" sz="1100">
              <a:solidFill>
                <a:schemeClr val="dk1"/>
              </a:solidFill>
              <a:effectLst/>
              <a:latin typeface="+mn-lt"/>
              <a:ea typeface="+mn-ea"/>
              <a:cs typeface="+mn-cs"/>
            </a:rPr>
            <a:t>千円の取り崩しを行いつつ、</a:t>
          </a:r>
          <a:r>
            <a:rPr kumimoji="1" lang="ja-JP" altLang="en-US" sz="1100">
              <a:solidFill>
                <a:schemeClr val="dk1"/>
              </a:solidFill>
              <a:effectLst/>
              <a:latin typeface="+mn-lt"/>
              <a:ea typeface="+mn-ea"/>
              <a:cs typeface="+mn-cs"/>
            </a:rPr>
            <a:t>寄付金</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千円の積立を行った。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・災害復旧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復興特別交付金基金：</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元年</a:t>
          </a:r>
          <a:r>
            <a:rPr kumimoji="1" lang="ja-JP" altLang="en-US" sz="1100">
              <a:solidFill>
                <a:schemeClr val="dk1"/>
              </a:solidFill>
              <a:effectLst/>
              <a:latin typeface="+mn-lt"/>
              <a:ea typeface="+mn-ea"/>
              <a:cs typeface="+mn-cs"/>
            </a:rPr>
            <a:t>度台風災害の復旧に係る資金として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10,338</a:t>
          </a:r>
          <a:r>
            <a:rPr kumimoji="1" lang="ja-JP" altLang="ja-JP" sz="1100">
              <a:solidFill>
                <a:schemeClr val="dk1"/>
              </a:solidFill>
              <a:effectLst/>
              <a:latin typeface="+mn-lt"/>
              <a:ea typeface="+mn-ea"/>
              <a:cs typeface="+mn-cs"/>
            </a:rPr>
            <a:t>千円の取り崩しを行った。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新型コロナウイルス感染症緊急対策特別交付金</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新型コロナウイルス感染症対策</a:t>
          </a:r>
          <a:r>
            <a:rPr kumimoji="1" lang="ja-JP" altLang="ja-JP" sz="1100">
              <a:solidFill>
                <a:schemeClr val="dk1"/>
              </a:solidFill>
              <a:effectLst/>
              <a:latin typeface="+mn-lt"/>
              <a:ea typeface="+mn-ea"/>
              <a:cs typeface="+mn-cs"/>
            </a:rPr>
            <a:t>に係る資金として、</a:t>
          </a:r>
          <a:r>
            <a:rPr kumimoji="1" lang="ja-JP" altLang="en-US" sz="1100">
              <a:solidFill>
                <a:schemeClr val="dk1"/>
              </a:solidFill>
              <a:effectLst/>
              <a:latin typeface="+mn-lt"/>
              <a:ea typeface="+mn-ea"/>
              <a:cs typeface="+mn-cs"/>
            </a:rPr>
            <a:t>東京都からの交付金</a:t>
          </a:r>
          <a:r>
            <a:rPr kumimoji="1" lang="en-US" altLang="ja-JP" sz="1100">
              <a:solidFill>
                <a:schemeClr val="dk1"/>
              </a:solidFill>
              <a:effectLst/>
              <a:latin typeface="+mn-lt"/>
              <a:ea typeface="+mn-ea"/>
              <a:cs typeface="+mn-cs"/>
            </a:rPr>
            <a:t>27,484</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・役場庁舎建設基金：庁舎の建て替えに備え、積立目標額を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千円と設定する。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行なっ</a:t>
          </a:r>
          <a:r>
            <a:rPr kumimoji="1" lang="ja-JP" altLang="en-US" sz="1100">
              <a:solidFill>
                <a:schemeClr val="dk1"/>
              </a:solidFill>
              <a:effectLst/>
              <a:latin typeface="+mn-lt"/>
              <a:ea typeface="+mn-ea"/>
              <a:cs typeface="+mn-cs"/>
            </a:rPr>
            <a:t>ていない</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健全な財政運営を行うための財源として</a:t>
          </a:r>
          <a:r>
            <a:rPr kumimoji="1" lang="ja-JP" altLang="en-US" sz="1100">
              <a:solidFill>
                <a:schemeClr val="dk1"/>
              </a:solidFill>
              <a:effectLst/>
              <a:latin typeface="+mn-lt"/>
              <a:ea typeface="+mn-ea"/>
              <a:cs typeface="+mn-cs"/>
            </a:rPr>
            <a:t>活用</a:t>
          </a:r>
          <a:r>
            <a:rPr kumimoji="1" lang="ja-JP" altLang="ja-JP" sz="1100">
              <a:solidFill>
                <a:schemeClr val="dk1"/>
              </a:solidFill>
              <a:effectLst/>
              <a:latin typeface="+mn-lt"/>
              <a:ea typeface="+mn-ea"/>
              <a:cs typeface="+mn-cs"/>
            </a:rPr>
            <a:t>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決算余剰金を積み立てたことにより</a:t>
          </a:r>
          <a:r>
            <a:rPr kumimoji="1" lang="en-US" altLang="ja-JP" sz="1100">
              <a:solidFill>
                <a:schemeClr val="dk1"/>
              </a:solidFill>
              <a:effectLst/>
              <a:latin typeface="+mn-lt"/>
              <a:ea typeface="+mn-ea"/>
              <a:cs typeface="+mn-cs"/>
            </a:rPr>
            <a:t>474,164</a:t>
          </a:r>
          <a:r>
            <a:rPr kumimoji="1" lang="ja-JP" altLang="ja-JP" sz="1100">
              <a:solidFill>
                <a:schemeClr val="dk1"/>
              </a:solidFill>
              <a:effectLst/>
              <a:latin typeface="+mn-lt"/>
              <a:ea typeface="+mn-ea"/>
              <a:cs typeface="+mn-cs"/>
            </a:rPr>
            <a:t>千円（前年比</a:t>
          </a:r>
          <a:r>
            <a:rPr kumimoji="1" lang="en-US" altLang="ja-JP" sz="1100">
              <a:solidFill>
                <a:schemeClr val="dk1"/>
              </a:solidFill>
              <a:effectLst/>
              <a:latin typeface="+mn-lt"/>
              <a:ea typeface="+mn-ea"/>
              <a:cs typeface="+mn-cs"/>
            </a:rPr>
            <a:t>59,623</a:t>
          </a:r>
          <a:r>
            <a:rPr kumimoji="1" lang="ja-JP" altLang="ja-JP" sz="1100">
              <a:solidFill>
                <a:schemeClr val="dk1"/>
              </a:solidFill>
              <a:effectLst/>
              <a:latin typeface="+mn-lt"/>
              <a:ea typeface="+mn-ea"/>
              <a:cs typeface="+mn-cs"/>
            </a:rPr>
            <a:t>千円増加）となった。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公債費抑制のための</a:t>
          </a:r>
          <a:r>
            <a:rPr lang="ja-JP" altLang="ja-JP" sz="1100">
              <a:solidFill>
                <a:schemeClr val="dk1"/>
              </a:solidFill>
              <a:effectLst/>
              <a:latin typeface="+mn-lt"/>
              <a:ea typeface="+mn-ea"/>
              <a:cs typeface="+mn-cs"/>
            </a:rPr>
            <a:t>繰上償還の財源と</a:t>
          </a:r>
          <a:r>
            <a:rPr lang="ja-JP" altLang="en-US" sz="1100">
              <a:solidFill>
                <a:schemeClr val="dk1"/>
              </a:solidFill>
              <a:effectLst/>
              <a:latin typeface="+mn-lt"/>
              <a:ea typeface="+mn-ea"/>
              <a:cs typeface="+mn-cs"/>
            </a:rPr>
            <a:t>して</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59,623</a:t>
          </a:r>
          <a:r>
            <a:rPr lang="ja-JP" altLang="en-US" sz="1100">
              <a:solidFill>
                <a:schemeClr val="dk1"/>
              </a:solidFill>
              <a:effectLst/>
              <a:latin typeface="+mn-lt"/>
              <a:ea typeface="+mn-ea"/>
              <a:cs typeface="+mn-cs"/>
            </a:rPr>
            <a:t>千円を</a:t>
          </a:r>
          <a:r>
            <a:rPr lang="ja-JP" altLang="ja-JP" sz="1100">
              <a:solidFill>
                <a:schemeClr val="dk1"/>
              </a:solidFill>
              <a:effectLst/>
              <a:latin typeface="+mn-lt"/>
              <a:ea typeface="+mn-ea"/>
              <a:cs typeface="+mn-cs"/>
            </a:rPr>
            <a:t>積</a:t>
          </a:r>
          <a:r>
            <a:rPr lang="ja-JP" altLang="en-US" sz="1100">
              <a:solidFill>
                <a:schemeClr val="dk1"/>
              </a:solidFill>
              <a:effectLst/>
              <a:latin typeface="+mn-lt"/>
              <a:ea typeface="+mn-ea"/>
              <a:cs typeface="+mn-cs"/>
            </a:rPr>
            <a:t>み</a:t>
          </a:r>
          <a:r>
            <a:rPr lang="ja-JP" altLang="ja-JP" sz="1100">
              <a:solidFill>
                <a:schemeClr val="dk1"/>
              </a:solidFill>
              <a:effectLst/>
              <a:latin typeface="+mn-lt"/>
              <a:ea typeface="+mn-ea"/>
              <a:cs typeface="+mn-cs"/>
            </a:rPr>
            <a:t>立</a:t>
          </a:r>
          <a:r>
            <a:rPr lang="ja-JP" altLang="en-US" sz="1100">
              <a:solidFill>
                <a:schemeClr val="dk1"/>
              </a:solidFill>
              <a:effectLst/>
              <a:latin typeface="+mn-lt"/>
              <a:ea typeface="+mn-ea"/>
              <a:cs typeface="+mn-cs"/>
            </a:rPr>
            <a:t>てた</a:t>
          </a:r>
          <a:r>
            <a:rPr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任意の繰り上げ償還を行う財源として活用する。地方債の償還計画を踏まえ、目標額を</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程度と</a:t>
          </a:r>
          <a:r>
            <a:rPr kumimoji="1" lang="ja-JP" altLang="ja-JP" sz="1100">
              <a:solidFill>
                <a:schemeClr val="dk1"/>
              </a:solidFill>
              <a:effectLst/>
              <a:latin typeface="+mn-lt"/>
              <a:ea typeface="+mn-ea"/>
              <a:cs typeface="+mn-cs"/>
            </a:rPr>
            <a:t>し、過大にならないよう配慮しつつ積立を行う。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2,576
106.88
6,009,319
5,698,611
291,672
1,917,450
2,538,440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基準財政収入額について、</a:t>
          </a:r>
          <a:r>
            <a:rPr lang="ja-JP" altLang="en-US" sz="1100">
              <a:solidFill>
                <a:schemeClr val="dk1"/>
              </a:solidFill>
              <a:effectLst/>
              <a:latin typeface="+mn-lt"/>
              <a:ea typeface="+mn-ea"/>
              <a:cs typeface="+mn-cs"/>
            </a:rPr>
            <a:t>村税分</a:t>
          </a:r>
          <a:r>
            <a:rPr lang="ja-JP" altLang="ja-JP" sz="1100">
              <a:solidFill>
                <a:schemeClr val="dk1"/>
              </a:solidFill>
              <a:effectLst/>
              <a:latin typeface="+mn-lt"/>
              <a:ea typeface="+mn-ea"/>
              <a:cs typeface="+mn-cs"/>
            </a:rPr>
            <a:t>は前年比</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となったが、税連動交付金</a:t>
          </a:r>
          <a:r>
            <a:rPr lang="ja-JP" altLang="en-US" sz="1100">
              <a:solidFill>
                <a:schemeClr val="dk1"/>
              </a:solidFill>
              <a:effectLst/>
              <a:latin typeface="+mn-lt"/>
              <a:ea typeface="+mn-ea"/>
              <a:cs typeface="+mn-cs"/>
            </a:rPr>
            <a:t>で地方消費税交付金の増加や法人事業税交付金の新設などが影響し総額で</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％増加している</a:t>
          </a:r>
          <a:r>
            <a:rPr lang="ja-JP" altLang="ja-JP" sz="1100">
              <a:solidFill>
                <a:schemeClr val="dk1"/>
              </a:solidFill>
              <a:effectLst/>
              <a:latin typeface="+mn-lt"/>
              <a:ea typeface="+mn-ea"/>
              <a:cs typeface="+mn-cs"/>
            </a:rPr>
            <a:t>。基準財政需要額は</a:t>
          </a:r>
          <a:r>
            <a:rPr lang="ja-JP" altLang="en-US" sz="1100">
              <a:solidFill>
                <a:schemeClr val="dk1"/>
              </a:solidFill>
              <a:effectLst/>
              <a:latin typeface="+mn-lt"/>
              <a:ea typeface="+mn-ea"/>
              <a:cs typeface="+mn-cs"/>
            </a:rPr>
            <a:t>地域社会再生事業費の増など総額で</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の増となり財政力指数は前年度比</a:t>
          </a:r>
          <a:r>
            <a:rPr lang="en-US" altLang="ja-JP" sz="1100">
              <a:solidFill>
                <a:schemeClr val="dk1"/>
              </a:solidFill>
              <a:effectLst/>
              <a:latin typeface="+mn-lt"/>
              <a:ea typeface="+mn-ea"/>
              <a:cs typeface="+mn-cs"/>
            </a:rPr>
            <a:t>0.004</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増となった。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75946</xdr:rowOff>
    </xdr:from>
    <xdr:to>
      <xdr:col>23</xdr:col>
      <xdr:colOff>133350</xdr:colOff>
      <xdr:row>43</xdr:row>
      <xdr:rowOff>85598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482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85598</xdr:rowOff>
    </xdr:from>
    <xdr:to>
      <xdr:col>19</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579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25146</xdr:rowOff>
    </xdr:from>
    <xdr:to>
      <xdr:col>23</xdr:col>
      <xdr:colOff>184150</xdr:colOff>
      <xdr:row>43</xdr:row>
      <xdr:rowOff>126746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41673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34798</xdr:rowOff>
    </xdr:from>
    <xdr:to>
      <xdr:col>19</xdr:col>
      <xdr:colOff>184150</xdr:colOff>
      <xdr:row>43</xdr:row>
      <xdr:rowOff>136398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146575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7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経常一般財源（分母）は、地方税は前年度比</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2,296</a:t>
          </a:r>
          <a:r>
            <a:rPr lang="ja-JP" altLang="ja-JP" sz="1100">
              <a:solidFill>
                <a:schemeClr val="dk1"/>
              </a:solidFill>
              <a:effectLst/>
              <a:latin typeface="+mn-lt"/>
              <a:ea typeface="+mn-ea"/>
              <a:cs typeface="+mn-cs"/>
            </a:rPr>
            <a:t>千円、普通交付税は前年度比</a:t>
          </a:r>
          <a:r>
            <a:rPr lang="en-US" altLang="ja-JP" sz="1100">
              <a:solidFill>
                <a:schemeClr val="dk1"/>
              </a:solidFill>
              <a:effectLst/>
              <a:latin typeface="+mn-lt"/>
              <a:ea typeface="+mn-ea"/>
              <a:cs typeface="+mn-cs"/>
            </a:rPr>
            <a:t>5,107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増、国有提供施設所在市町村助成交付金は</a:t>
          </a:r>
          <a:r>
            <a:rPr lang="en-US" altLang="ja-JP" sz="1100">
              <a:solidFill>
                <a:schemeClr val="dk1"/>
              </a:solidFill>
              <a:effectLst/>
              <a:latin typeface="+mn-lt"/>
              <a:ea typeface="+mn-ea"/>
              <a:cs typeface="+mn-cs"/>
            </a:rPr>
            <a:t>6,629</a:t>
          </a:r>
          <a:r>
            <a:rPr lang="ja-JP" altLang="en-US" sz="1100">
              <a:solidFill>
                <a:schemeClr val="dk1"/>
              </a:solidFill>
              <a:effectLst/>
              <a:latin typeface="+mn-lt"/>
              <a:ea typeface="+mn-ea"/>
              <a:cs typeface="+mn-cs"/>
            </a:rPr>
            <a:t>千円の増と</a:t>
          </a:r>
          <a:r>
            <a:rPr lang="ja-JP" altLang="ja-JP" sz="1100">
              <a:solidFill>
                <a:schemeClr val="dk1"/>
              </a:solidFill>
              <a:effectLst/>
              <a:latin typeface="+mn-lt"/>
              <a:ea typeface="+mn-ea"/>
              <a:cs typeface="+mn-cs"/>
            </a:rPr>
            <a:t>なった。経常的経費充当一般財源（分子）は、</a:t>
          </a:r>
          <a:r>
            <a:rPr lang="ja-JP" altLang="en-US" sz="1100">
              <a:solidFill>
                <a:schemeClr val="dk1"/>
              </a:solidFill>
              <a:effectLst/>
              <a:latin typeface="+mn-lt"/>
              <a:ea typeface="+mn-ea"/>
              <a:cs typeface="+mn-cs"/>
            </a:rPr>
            <a:t>すべての性質において</a:t>
          </a:r>
          <a:r>
            <a:rPr lang="ja-JP" altLang="ja-JP" sz="1100">
              <a:solidFill>
                <a:schemeClr val="dk1"/>
              </a:solidFill>
              <a:effectLst/>
              <a:latin typeface="+mn-lt"/>
              <a:ea typeface="+mn-ea"/>
              <a:cs typeface="+mn-cs"/>
            </a:rPr>
            <a:t>減額</a:t>
          </a:r>
          <a:r>
            <a:rPr lang="ja-JP" altLang="en-US" sz="1100">
              <a:solidFill>
                <a:schemeClr val="dk1"/>
              </a:solidFill>
              <a:effectLst/>
              <a:latin typeface="+mn-lt"/>
              <a:ea typeface="+mn-ea"/>
              <a:cs typeface="+mn-cs"/>
            </a:rPr>
            <a:t>となり</a:t>
          </a:r>
          <a:r>
            <a:rPr lang="ja-JP" altLang="ja-JP" sz="1100">
              <a:solidFill>
                <a:schemeClr val="dk1"/>
              </a:solidFill>
              <a:effectLst/>
              <a:latin typeface="+mn-lt"/>
              <a:ea typeface="+mn-ea"/>
              <a:cs typeface="+mn-cs"/>
            </a:rPr>
            <a:t>、経常収支比率は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ポイントとなった。</a:t>
          </a:r>
          <a:r>
            <a:rPr lang="ja-JP" altLang="en-US" sz="1100">
              <a:solidFill>
                <a:schemeClr val="dk1"/>
              </a:solidFill>
              <a:effectLst/>
              <a:latin typeface="+mn-lt"/>
              <a:ea typeface="+mn-ea"/>
              <a:cs typeface="+mn-cs"/>
            </a:rPr>
            <a:t>新型コロナウイルス感染症により事業の取り止めや縮小が相次ぎ、感染対策に係る事業等が増加したことに起因している。引き続き</a:t>
          </a:r>
          <a:r>
            <a:rPr lang="ja-JP" altLang="ja-JP" sz="1100">
              <a:solidFill>
                <a:schemeClr val="dk1"/>
              </a:solidFill>
              <a:effectLst/>
              <a:latin typeface="+mn-lt"/>
              <a:ea typeface="+mn-ea"/>
              <a:cs typeface="+mn-cs"/>
            </a:rPr>
            <a:t>税等の徴収率の高水準の維持、国・都、民間資金等による財源の確実な確保</a:t>
          </a:r>
          <a:r>
            <a:rPr lang="ja-JP" altLang="en-US" sz="1100">
              <a:solidFill>
                <a:schemeClr val="dk1"/>
              </a:solidFill>
              <a:effectLst/>
              <a:latin typeface="+mn-lt"/>
              <a:ea typeface="+mn-ea"/>
              <a:cs typeface="+mn-cs"/>
            </a:rPr>
            <a:t>など、適正値を</a:t>
          </a:r>
          <a:r>
            <a:rPr lang="ja-JP" altLang="ja-JP" sz="1100">
              <a:solidFill>
                <a:schemeClr val="dk1"/>
              </a:solidFill>
              <a:effectLst/>
              <a:latin typeface="+mn-lt"/>
              <a:ea typeface="+mn-ea"/>
              <a:cs typeface="+mn-cs"/>
            </a:rPr>
            <a:t>維持</a:t>
          </a:r>
          <a:r>
            <a:rPr lang="ja-JP" altLang="en-US" sz="1100">
              <a:solidFill>
                <a:schemeClr val="dk1"/>
              </a:solidFill>
              <a:effectLst/>
              <a:latin typeface="+mn-lt"/>
              <a:ea typeface="+mn-ea"/>
              <a:cs typeface="+mn-cs"/>
            </a:rPr>
            <a:t>していく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82931</xdr:rowOff>
    </xdr:from>
    <xdr:to>
      <xdr:col>23</xdr:col>
      <xdr:colOff>133350</xdr:colOff>
      <xdr:row>65</xdr:row>
      <xdr:rowOff>29591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0884281"/>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3048</xdr:rowOff>
    </xdr:from>
    <xdr:to>
      <xdr:col>19</xdr:col>
      <xdr:colOff>133350</xdr:colOff>
      <xdr:row>65</xdr:row>
      <xdr:rowOff>29591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14729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3048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1231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64</xdr:row>
      <xdr:rowOff>150368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12075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32131</xdr:rowOff>
    </xdr:from>
    <xdr:to>
      <xdr:col>23</xdr:col>
      <xdr:colOff>184150</xdr:colOff>
      <xdr:row>63</xdr:row>
      <xdr:rowOff>133731</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48658</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67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150241</xdr:rowOff>
    </xdr:from>
    <xdr:to>
      <xdr:col>19</xdr:col>
      <xdr:colOff>184150</xdr:colOff>
      <xdr:row>65</xdr:row>
      <xdr:rowOff>80391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90568</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891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39895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37482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当村は超遠隔離島であり、</a:t>
          </a:r>
          <a:r>
            <a:rPr lang="ja-JP" altLang="en-US" sz="1100">
              <a:solidFill>
                <a:schemeClr val="dk1"/>
              </a:solidFill>
              <a:effectLst/>
              <a:latin typeface="+mn-lt"/>
              <a:ea typeface="+mn-ea"/>
              <a:cs typeface="+mn-cs"/>
            </a:rPr>
            <a:t>か</a:t>
          </a:r>
          <a:r>
            <a:rPr lang="ja-JP" altLang="ja-JP" sz="1100">
              <a:solidFill>
                <a:schemeClr val="dk1"/>
              </a:solidFill>
              <a:effectLst/>
              <a:latin typeface="+mn-lt"/>
              <a:ea typeface="+mn-ea"/>
              <a:cs typeface="+mn-cs"/>
            </a:rPr>
            <a:t>つ</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島という特殊な状況にある。</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同様</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行政サービス水準を確保・維持するために人件費及び施設維持管理経費など</a:t>
          </a:r>
          <a:r>
            <a:rPr lang="ja-JP" altLang="en-US" sz="1100">
              <a:solidFill>
                <a:schemeClr val="dk1"/>
              </a:solidFill>
              <a:effectLst/>
              <a:latin typeface="+mn-lt"/>
              <a:ea typeface="+mn-ea"/>
              <a:cs typeface="+mn-cs"/>
            </a:rPr>
            <a:t>が２重となり</a:t>
          </a:r>
          <a:r>
            <a:rPr lang="ja-JP" altLang="ja-JP" sz="1100">
              <a:solidFill>
                <a:schemeClr val="dk1"/>
              </a:solidFill>
              <a:effectLst/>
              <a:latin typeface="+mn-lt"/>
              <a:ea typeface="+mn-ea"/>
              <a:cs typeface="+mn-cs"/>
            </a:rPr>
            <a:t>、財政負担が</a:t>
          </a:r>
          <a:r>
            <a:rPr lang="ja-JP" altLang="en-US" sz="1100">
              <a:solidFill>
                <a:schemeClr val="dk1"/>
              </a:solidFill>
              <a:effectLst/>
              <a:latin typeface="+mn-lt"/>
              <a:ea typeface="+mn-ea"/>
              <a:cs typeface="+mn-cs"/>
            </a:rPr>
            <a:t>他の</a:t>
          </a:r>
          <a:r>
            <a:rPr lang="ja-JP" altLang="ja-JP" sz="1100">
              <a:solidFill>
                <a:schemeClr val="dk1"/>
              </a:solidFill>
              <a:effectLst/>
              <a:latin typeface="+mn-lt"/>
              <a:ea typeface="+mn-ea"/>
              <a:cs typeface="+mn-cs"/>
            </a:rPr>
            <a:t>類似団体と比較して大きくなっている。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決算額</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前年比</a:t>
          </a:r>
          <a:r>
            <a:rPr lang="en-US" altLang="ja-JP" sz="1100">
              <a:solidFill>
                <a:schemeClr val="dk1"/>
              </a:solidFill>
              <a:effectLst/>
              <a:latin typeface="+mn-lt"/>
              <a:ea typeface="+mn-ea"/>
              <a:cs typeface="+mn-cs"/>
            </a:rPr>
            <a:t>62,471</a:t>
          </a:r>
          <a:r>
            <a:rPr lang="ja-JP" altLang="ja-JP" sz="1100">
              <a:solidFill>
                <a:schemeClr val="dk1"/>
              </a:solidFill>
              <a:effectLst/>
              <a:latin typeface="+mn-lt"/>
              <a:ea typeface="+mn-ea"/>
              <a:cs typeface="+mn-cs"/>
            </a:rPr>
            <a:t>円の増額となっており、類似団体との比較では依然その差が大きい。</a:t>
          </a:r>
          <a:r>
            <a:rPr lang="ja-JP" altLang="en-US" sz="1100">
              <a:solidFill>
                <a:schemeClr val="dk1"/>
              </a:solidFill>
              <a:effectLst/>
              <a:latin typeface="+mn-lt"/>
              <a:ea typeface="+mn-ea"/>
              <a:cs typeface="+mn-cs"/>
            </a:rPr>
            <a:t>メリハリをつけた経費節減や人員配置の最適化を図っていく。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77254</xdr:rowOff>
    </xdr:from>
    <xdr:to>
      <xdr:col>23</xdr:col>
      <xdr:colOff>133350</xdr:colOff>
      <xdr:row>83</xdr:row>
      <xdr:rowOff>107403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307604"/>
          <a:ext cx="8382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68627</xdr:rowOff>
    </xdr:from>
    <xdr:to>
      <xdr:col>19</xdr:col>
      <xdr:colOff>133350</xdr:colOff>
      <xdr:row>83</xdr:row>
      <xdr:rowOff>77254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298977"/>
          <a:ext cx="88900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68627</xdr:rowOff>
    </xdr:from>
    <xdr:to>
      <xdr:col>15</xdr:col>
      <xdr:colOff>82550</xdr:colOff>
      <xdr:row>83</xdr:row>
      <xdr:rowOff>73388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298977"/>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70487</xdr:rowOff>
    </xdr:from>
    <xdr:to>
      <xdr:col>11</xdr:col>
      <xdr:colOff>31750</xdr:colOff>
      <xdr:row>83</xdr:row>
      <xdr:rowOff>73388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300837"/>
          <a:ext cx="8890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56603</xdr:rowOff>
    </xdr:from>
    <xdr:to>
      <xdr:col>23</xdr:col>
      <xdr:colOff>184150</xdr:colOff>
      <xdr:row>83</xdr:row>
      <xdr:rowOff>158203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2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28680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25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26454</xdr:rowOff>
    </xdr:from>
    <xdr:to>
      <xdr:col>19</xdr:col>
      <xdr:colOff>184150</xdr:colOff>
      <xdr:row>83</xdr:row>
      <xdr:rowOff>128054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2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112831</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343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17827</xdr:rowOff>
    </xdr:from>
    <xdr:to>
      <xdr:col>15</xdr:col>
      <xdr:colOff>133350</xdr:colOff>
      <xdr:row>83</xdr:row>
      <xdr:rowOff>119427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104204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33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22588</xdr:rowOff>
    </xdr:from>
    <xdr:to>
      <xdr:col>11</xdr:col>
      <xdr:colOff>82550</xdr:colOff>
      <xdr:row>83</xdr:row>
      <xdr:rowOff>124188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2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108965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33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19687</xdr:rowOff>
    </xdr:from>
    <xdr:to>
      <xdr:col>7</xdr:col>
      <xdr:colOff>31750</xdr:colOff>
      <xdr:row>83</xdr:row>
      <xdr:rowOff>121287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2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106064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3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国の人事院勧告に準じた適正な改正を行っている。類似団体</a:t>
          </a:r>
          <a:r>
            <a:rPr lang="ja-JP" altLang="en-US" sz="1100">
              <a:solidFill>
                <a:schemeClr val="dk1"/>
              </a:solidFill>
              <a:effectLst/>
              <a:latin typeface="+mn-lt"/>
              <a:ea typeface="+mn-ea"/>
              <a:cs typeface="+mn-cs"/>
            </a:rPr>
            <a:t>ともほぼ同等</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95568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798039"/>
          <a:ext cx="8382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53339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75581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86</xdr:row>
      <xdr:rowOff>11113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4677389"/>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86</xdr:row>
      <xdr:rowOff>47307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677389"/>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44768</xdr:rowOff>
    </xdr:from>
    <xdr:to>
      <xdr:col>81</xdr:col>
      <xdr:colOff>95250</xdr:colOff>
      <xdr:row>86</xdr:row>
      <xdr:rowOff>146368</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61295</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72090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当村は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島という特殊な状況にあり、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島の行政サービスに差を生じさせないように維持しなければならないため、類似団体平均と比較して職員数が多くなっている。</a:t>
          </a:r>
          <a:r>
            <a:rPr lang="ja-JP" altLang="en-US" sz="1100">
              <a:solidFill>
                <a:schemeClr val="dk1"/>
              </a:solidFill>
              <a:effectLst/>
              <a:latin typeface="+mn-lt"/>
              <a:ea typeface="+mn-ea"/>
              <a:cs typeface="+mn-cs"/>
            </a:rPr>
            <a:t>ニーズが多様化する中で</a:t>
          </a:r>
          <a:r>
            <a:rPr lang="ja-JP" altLang="ja-JP" sz="1100">
              <a:solidFill>
                <a:schemeClr val="dk1"/>
              </a:solidFill>
              <a:effectLst/>
              <a:latin typeface="+mn-lt"/>
              <a:ea typeface="+mn-ea"/>
              <a:cs typeface="+mn-cs"/>
            </a:rPr>
            <a:t>組織及び業務内容</a:t>
          </a:r>
          <a:r>
            <a:rPr lang="ja-JP" altLang="en-US" sz="1100">
              <a:solidFill>
                <a:schemeClr val="dk1"/>
              </a:solidFill>
              <a:effectLst/>
              <a:latin typeface="+mn-lt"/>
              <a:ea typeface="+mn-ea"/>
              <a:cs typeface="+mn-cs"/>
            </a:rPr>
            <a:t>を最適化し、</a:t>
          </a:r>
          <a:r>
            <a:rPr lang="ja-JP" altLang="ja-JP" sz="1100">
              <a:solidFill>
                <a:schemeClr val="dk1"/>
              </a:solidFill>
              <a:effectLst/>
              <a:latin typeface="+mn-lt"/>
              <a:ea typeface="+mn-ea"/>
              <a:cs typeface="+mn-cs"/>
            </a:rPr>
            <a:t>適切な人員管理に努めていく。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153174</xdr:rowOff>
    </xdr:from>
    <xdr:to>
      <xdr:col>81</xdr:col>
      <xdr:colOff>44450</xdr:colOff>
      <xdr:row>60</xdr:row>
      <xdr:rowOff>162137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440174"/>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153174</xdr:rowOff>
    </xdr:from>
    <xdr:to>
      <xdr:col>77</xdr:col>
      <xdr:colOff>44450</xdr:colOff>
      <xdr:row>60</xdr:row>
      <xdr:rowOff>153978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440174"/>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153978</xdr:rowOff>
    </xdr:from>
    <xdr:to>
      <xdr:col>72</xdr:col>
      <xdr:colOff>203200</xdr:colOff>
      <xdr:row>60</xdr:row>
      <xdr:rowOff>155242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440978"/>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155242</xdr:rowOff>
    </xdr:from>
    <xdr:to>
      <xdr:col>68</xdr:col>
      <xdr:colOff>152400</xdr:colOff>
      <xdr:row>60</xdr:row>
      <xdr:rowOff>160069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442242"/>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83414</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7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102374</xdr:rowOff>
    </xdr:from>
    <xdr:to>
      <xdr:col>77</xdr:col>
      <xdr:colOff>95250</xdr:colOff>
      <xdr:row>61</xdr:row>
      <xdr:rowOff>32524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17301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7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103178</xdr:rowOff>
    </xdr:from>
    <xdr:to>
      <xdr:col>73</xdr:col>
      <xdr:colOff>44450</xdr:colOff>
      <xdr:row>61</xdr:row>
      <xdr:rowOff>33328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18105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104442</xdr:rowOff>
    </xdr:from>
    <xdr:to>
      <xdr:col>68</xdr:col>
      <xdr:colOff>203200</xdr:colOff>
      <xdr:row>61</xdr:row>
      <xdr:rowOff>34592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19369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109269</xdr:rowOff>
    </xdr:from>
    <xdr:to>
      <xdr:col>64</xdr:col>
      <xdr:colOff>152400</xdr:colOff>
      <xdr:row>61</xdr:row>
      <xdr:rowOff>39419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24196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8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年度の大規模工事に係る起債の償還が完了したこと</a:t>
          </a:r>
          <a:r>
            <a:rPr lang="ja-JP" altLang="en-US" sz="1100">
              <a:solidFill>
                <a:schemeClr val="dk1"/>
              </a:solidFill>
              <a:effectLst/>
              <a:latin typeface="+mn-lt"/>
              <a:ea typeface="+mn-ea"/>
              <a:cs typeface="+mn-cs"/>
            </a:rPr>
            <a:t>により比率は</a:t>
          </a:r>
          <a:r>
            <a:rPr lang="ja-JP" altLang="ja-JP" sz="1100">
              <a:solidFill>
                <a:schemeClr val="dk1"/>
              </a:solidFill>
              <a:effectLst/>
              <a:latin typeface="+mn-lt"/>
              <a:ea typeface="+mn-ea"/>
              <a:cs typeface="+mn-cs"/>
            </a:rPr>
            <a:t>前年より</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下がり、類似団体平均との比較では</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低くなっ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今後相次ぐ大規模な施設更新に伴い公債費の上昇が想定されるため、</a:t>
          </a:r>
          <a:r>
            <a:rPr lang="ja-JP" altLang="ja-JP" sz="1100">
              <a:solidFill>
                <a:schemeClr val="dk1"/>
              </a:solidFill>
              <a:effectLst/>
              <a:latin typeface="+mn-lt"/>
              <a:ea typeface="+mn-ea"/>
              <a:cs typeface="+mn-cs"/>
            </a:rPr>
            <a:t>小笠原諸島振興開発計画の策定を慎重に行</a:t>
          </a:r>
          <a:r>
            <a:rPr lang="ja-JP" altLang="en-US" sz="1100">
              <a:solidFill>
                <a:schemeClr val="dk1"/>
              </a:solidFill>
              <a:effectLst/>
              <a:latin typeface="+mn-lt"/>
              <a:ea typeface="+mn-ea"/>
              <a:cs typeface="+mn-cs"/>
            </a:rPr>
            <a:t>い起債発行額の抑制に努めるとともに、</a:t>
          </a:r>
          <a:r>
            <a:rPr lang="ja-JP" altLang="ja-JP" sz="1100">
              <a:solidFill>
                <a:schemeClr val="dk1"/>
              </a:solidFill>
              <a:effectLst/>
              <a:latin typeface="+mn-lt"/>
              <a:ea typeface="+mn-ea"/>
              <a:cs typeface="+mn-cs"/>
            </a:rPr>
            <a:t>減債基金を活用した臨時償還を適宜行</a:t>
          </a:r>
          <a:r>
            <a:rPr lang="ja-JP" altLang="en-US" sz="1100">
              <a:solidFill>
                <a:schemeClr val="dk1"/>
              </a:solidFill>
              <a:effectLst/>
              <a:latin typeface="+mn-lt"/>
              <a:ea typeface="+mn-ea"/>
              <a:cs typeface="+mn-cs"/>
            </a:rPr>
            <a:t>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47244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0043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119634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290800" y="70766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15748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401800" y="714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49530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72166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将来負担比率は</a:t>
          </a:r>
          <a:r>
            <a:rPr lang="en-US" altLang="ja-JP" sz="1100">
              <a:solidFill>
                <a:schemeClr val="dk1"/>
              </a:solidFill>
              <a:effectLst/>
              <a:latin typeface="+mn-lt"/>
              <a:ea typeface="+mn-ea"/>
              <a:cs typeface="+mn-cs"/>
            </a:rPr>
            <a:t>0.0%</a:t>
          </a:r>
          <a:r>
            <a:rPr lang="ja-JP" altLang="ja-JP" sz="1100">
              <a:solidFill>
                <a:schemeClr val="dk1"/>
              </a:solidFill>
              <a:effectLst/>
              <a:latin typeface="+mn-lt"/>
              <a:ea typeface="+mn-ea"/>
              <a:cs typeface="+mn-cs"/>
            </a:rPr>
            <a:t>となり類似団体平均と同様の数値となっているが、父島では扇浦浄水場の移転、母島の沖村浄水場の建替え</a:t>
          </a:r>
          <a:r>
            <a:rPr lang="ja-JP" altLang="en-US" sz="1100">
              <a:solidFill>
                <a:schemeClr val="dk1"/>
              </a:solidFill>
              <a:effectLst/>
              <a:latin typeface="+mn-lt"/>
              <a:ea typeface="+mn-ea"/>
              <a:cs typeface="+mn-cs"/>
            </a:rPr>
            <a:t>が行われ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今後の</a:t>
          </a:r>
          <a:r>
            <a:rPr lang="ja-JP" altLang="ja-JP" sz="1100">
              <a:solidFill>
                <a:schemeClr val="dk1"/>
              </a:solidFill>
              <a:effectLst/>
              <a:latin typeface="+mn-lt"/>
              <a:ea typeface="+mn-ea"/>
              <a:cs typeface="+mn-cs"/>
            </a:rPr>
            <a:t>小笠原諸島振興開発事業</a:t>
          </a:r>
          <a:r>
            <a:rPr lang="ja-JP" altLang="en-US" sz="1100">
              <a:solidFill>
                <a:schemeClr val="dk1"/>
              </a:solidFill>
              <a:effectLst/>
              <a:latin typeface="+mn-lt"/>
              <a:ea typeface="+mn-ea"/>
              <a:cs typeface="+mn-cs"/>
            </a:rPr>
            <a:t>計画において</a:t>
          </a:r>
          <a:r>
            <a:rPr lang="ja-JP" altLang="ja-JP" sz="1100">
              <a:solidFill>
                <a:schemeClr val="dk1"/>
              </a:solidFill>
              <a:effectLst/>
              <a:latin typeface="+mn-lt"/>
              <a:ea typeface="+mn-ea"/>
              <a:cs typeface="+mn-cs"/>
            </a:rPr>
            <a:t>児童福祉施設の整備、小中学校整備</a:t>
          </a:r>
          <a:r>
            <a:rPr lang="ja-JP" altLang="en-US" sz="1100">
              <a:solidFill>
                <a:schemeClr val="dk1"/>
              </a:solidFill>
              <a:effectLst/>
              <a:latin typeface="+mn-lt"/>
              <a:ea typeface="+mn-ea"/>
              <a:cs typeface="+mn-cs"/>
            </a:rPr>
            <a:t>といった大規模な工事が</a:t>
          </a:r>
          <a:r>
            <a:rPr lang="ja-JP" altLang="ja-JP" sz="1100">
              <a:solidFill>
                <a:schemeClr val="dk1"/>
              </a:solidFill>
              <a:effectLst/>
              <a:latin typeface="+mn-lt"/>
              <a:ea typeface="+mn-ea"/>
              <a:cs typeface="+mn-cs"/>
            </a:rPr>
            <a:t>予定されている</a:t>
          </a:r>
          <a:r>
            <a:rPr lang="ja-JP" altLang="en-US" sz="1100">
              <a:solidFill>
                <a:schemeClr val="dk1"/>
              </a:solidFill>
              <a:effectLst/>
              <a:latin typeface="+mn-lt"/>
              <a:ea typeface="+mn-ea"/>
              <a:cs typeface="+mn-cs"/>
            </a:rPr>
            <a:t>。地方債の発行が高額となっていき</a:t>
          </a:r>
          <a:r>
            <a:rPr lang="ja-JP" altLang="ja-JP" sz="1100">
              <a:solidFill>
                <a:schemeClr val="dk1"/>
              </a:solidFill>
              <a:effectLst/>
              <a:latin typeface="+mn-lt"/>
              <a:ea typeface="+mn-ea"/>
              <a:cs typeface="+mn-cs"/>
            </a:rPr>
            <a:t>将来負担比率</a:t>
          </a:r>
          <a:r>
            <a:rPr lang="ja-JP" altLang="en-US" sz="1100">
              <a:solidFill>
                <a:schemeClr val="dk1"/>
              </a:solidFill>
              <a:effectLst/>
              <a:latin typeface="+mn-lt"/>
              <a:ea typeface="+mn-ea"/>
              <a:cs typeface="+mn-cs"/>
            </a:rPr>
            <a:t>の上昇が</a:t>
          </a:r>
          <a:r>
            <a:rPr lang="ja-JP" altLang="ja-JP" sz="1100">
              <a:solidFill>
                <a:schemeClr val="dk1"/>
              </a:solidFill>
              <a:effectLst/>
              <a:latin typeface="+mn-lt"/>
              <a:ea typeface="+mn-ea"/>
              <a:cs typeface="+mn-cs"/>
            </a:rPr>
            <a:t>想定されることから、</a:t>
          </a:r>
          <a:r>
            <a:rPr lang="ja-JP" altLang="en-US" sz="1100">
              <a:solidFill>
                <a:schemeClr val="dk1"/>
              </a:solidFill>
              <a:effectLst/>
              <a:latin typeface="+mn-lt"/>
              <a:ea typeface="+mn-ea"/>
              <a:cs typeface="+mn-cs"/>
            </a:rPr>
            <a:t>今後の数値に注視しながら</a:t>
          </a:r>
          <a:r>
            <a:rPr lang="ja-JP" altLang="ja-JP" sz="1100">
              <a:solidFill>
                <a:schemeClr val="dk1"/>
              </a:solidFill>
              <a:effectLst/>
              <a:latin typeface="+mn-lt"/>
              <a:ea typeface="+mn-ea"/>
              <a:cs typeface="+mn-cs"/>
            </a:rPr>
            <a:t>慎重に</a:t>
          </a:r>
          <a:r>
            <a:rPr lang="ja-JP" altLang="en-US" sz="1100">
              <a:solidFill>
                <a:schemeClr val="dk1"/>
              </a:solidFill>
              <a:effectLst/>
              <a:latin typeface="+mn-lt"/>
              <a:ea typeface="+mn-ea"/>
              <a:cs typeface="+mn-cs"/>
            </a:rPr>
            <a:t>計画を進めていく</a:t>
          </a:r>
          <a:r>
            <a:rPr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2,576
106.88
6,009,319
5,698,611
291,672
1,917,450
2,538,440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人件費総額で</a:t>
          </a:r>
          <a:r>
            <a:rPr lang="ja-JP" altLang="ja-JP" sz="1100">
              <a:solidFill>
                <a:schemeClr val="dk1"/>
              </a:solidFill>
              <a:effectLst/>
              <a:latin typeface="+mn-lt"/>
              <a:ea typeface="+mn-ea"/>
              <a:cs typeface="+mn-cs"/>
            </a:rPr>
            <a:t>前年度との比較で</a:t>
          </a:r>
          <a:r>
            <a:rPr lang="en-US" altLang="ja-JP" sz="1100">
              <a:solidFill>
                <a:schemeClr val="dk1"/>
              </a:solidFill>
              <a:effectLst/>
              <a:latin typeface="+mn-lt"/>
              <a:ea typeface="+mn-ea"/>
              <a:cs typeface="+mn-cs"/>
            </a:rPr>
            <a:t>41,204</a:t>
          </a:r>
          <a:r>
            <a:rPr lang="ja-JP" altLang="en-US" sz="1100">
              <a:solidFill>
                <a:schemeClr val="dk1"/>
              </a:solidFill>
              <a:effectLst/>
              <a:latin typeface="+mn-lt"/>
              <a:ea typeface="+mn-ea"/>
              <a:cs typeface="+mn-cs"/>
            </a:rPr>
            <a:t>千円の</a:t>
          </a:r>
          <a:r>
            <a:rPr lang="ja-JP" altLang="ja-JP" sz="1100">
              <a:solidFill>
                <a:schemeClr val="dk1"/>
              </a:solidFill>
              <a:effectLst/>
              <a:latin typeface="+mn-lt"/>
              <a:ea typeface="+mn-ea"/>
              <a:cs typeface="+mn-cs"/>
            </a:rPr>
            <a:t>増となっており、</a:t>
          </a:r>
          <a:r>
            <a:rPr lang="ja-JP" altLang="en-US" sz="1100">
              <a:solidFill>
                <a:schemeClr val="dk1"/>
              </a:solidFill>
              <a:effectLst/>
              <a:latin typeface="+mn-lt"/>
              <a:ea typeface="+mn-ea"/>
              <a:cs typeface="+mn-cs"/>
            </a:rPr>
            <a:t>職員給のほか会計年度任用職員が組み込まれたことが影響している。</a:t>
          </a:r>
          <a:r>
            <a:rPr lang="ja-JP" altLang="ja-JP" sz="1100">
              <a:solidFill>
                <a:schemeClr val="dk1"/>
              </a:solidFill>
              <a:effectLst/>
              <a:latin typeface="+mn-lt"/>
              <a:ea typeface="+mn-ea"/>
              <a:cs typeface="+mn-cs"/>
            </a:rPr>
            <a:t>類似団体との比較で</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ポイント上回</a:t>
          </a:r>
          <a:r>
            <a:rPr lang="ja-JP" altLang="en-US" sz="1100">
              <a:solidFill>
                <a:schemeClr val="dk1"/>
              </a:solidFill>
              <a:effectLst/>
              <a:latin typeface="+mn-lt"/>
              <a:ea typeface="+mn-ea"/>
              <a:cs typeface="+mn-cs"/>
            </a:rPr>
            <a:t>り、前年比では充当財源の増加等により</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113937</xdr:rowOff>
    </xdr:from>
    <xdr:to>
      <xdr:col>24</xdr:col>
      <xdr:colOff>25400</xdr:colOff>
      <xdr:row>36</xdr:row>
      <xdr:rowOff>166189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8613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162923</xdr:rowOff>
    </xdr:from>
    <xdr:to>
      <xdr:col>19</xdr:col>
      <xdr:colOff>187325</xdr:colOff>
      <xdr:row>36</xdr:row>
      <xdr:rowOff>166189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3512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153126</xdr:rowOff>
    </xdr:from>
    <xdr:to>
      <xdr:col>15</xdr:col>
      <xdr:colOff>98425</xdr:colOff>
      <xdr:row>36</xdr:row>
      <xdr:rowOff>162923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25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153126</xdr:rowOff>
    </xdr:from>
    <xdr:to>
      <xdr:col>11</xdr:col>
      <xdr:colOff>9525</xdr:colOff>
      <xdr:row>37</xdr:row>
      <xdr:rowOff>20864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253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63137</xdr:rowOff>
    </xdr:from>
    <xdr:to>
      <xdr:col>24</xdr:col>
      <xdr:colOff>76200</xdr:colOff>
      <xdr:row>36</xdr:row>
      <xdr:rowOff>164737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35214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115389</xdr:rowOff>
    </xdr:from>
    <xdr:to>
      <xdr:col>20</xdr:col>
      <xdr:colOff>38100</xdr:colOff>
      <xdr:row>37</xdr:row>
      <xdr:rowOff>45539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30316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7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112123</xdr:rowOff>
    </xdr:from>
    <xdr:to>
      <xdr:col>15</xdr:col>
      <xdr:colOff>149225</xdr:colOff>
      <xdr:row>37</xdr:row>
      <xdr:rowOff>42273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27050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102326</xdr:rowOff>
    </xdr:from>
    <xdr:to>
      <xdr:col>11</xdr:col>
      <xdr:colOff>60325</xdr:colOff>
      <xdr:row>37</xdr:row>
      <xdr:rowOff>32476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17253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141514</xdr:rowOff>
    </xdr:from>
    <xdr:to>
      <xdr:col>6</xdr:col>
      <xdr:colOff>171450</xdr:colOff>
      <xdr:row>37</xdr:row>
      <xdr:rowOff>71664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56441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新型コロナによる事業中止や出張抑制等が響き</a:t>
          </a:r>
          <a:r>
            <a:rPr lang="ja-JP" altLang="ja-JP" sz="1100" baseline="0">
              <a:solidFill>
                <a:schemeClr val="dk1"/>
              </a:solidFill>
              <a:effectLst/>
              <a:latin typeface="+mn-lt"/>
              <a:ea typeface="+mn-ea"/>
              <a:cs typeface="+mn-cs"/>
            </a:rPr>
            <a:t>経常的</a:t>
          </a:r>
          <a:r>
            <a:rPr lang="ja-JP" altLang="en-US" sz="1100" baseline="0">
              <a:solidFill>
                <a:schemeClr val="dk1"/>
              </a:solidFill>
              <a:effectLst/>
              <a:latin typeface="+mn-lt"/>
              <a:ea typeface="+mn-ea"/>
              <a:cs typeface="+mn-cs"/>
            </a:rPr>
            <a:t>経費の一般財源等充当分</a:t>
          </a:r>
          <a:r>
            <a:rPr lang="ja-JP" altLang="ja-JP" sz="1100" baseline="0">
              <a:solidFill>
                <a:schemeClr val="dk1"/>
              </a:solidFill>
              <a:effectLst/>
              <a:latin typeface="+mn-lt"/>
              <a:ea typeface="+mn-ea"/>
              <a:cs typeface="+mn-cs"/>
            </a:rPr>
            <a:t>が前年比</a:t>
          </a:r>
          <a:r>
            <a:rPr lang="en-US" altLang="ja-JP" sz="1100" baseline="0">
              <a:solidFill>
                <a:schemeClr val="dk1"/>
              </a:solidFill>
              <a:effectLst/>
              <a:latin typeface="+mn-lt"/>
              <a:ea typeface="+mn-ea"/>
              <a:cs typeface="+mn-cs"/>
            </a:rPr>
            <a:t>128,038</a:t>
          </a:r>
          <a:r>
            <a:rPr lang="ja-JP" altLang="ja-JP" sz="1100" baseline="0">
              <a:solidFill>
                <a:schemeClr val="dk1"/>
              </a:solidFill>
              <a:effectLst/>
              <a:latin typeface="+mn-lt"/>
              <a:ea typeface="+mn-ea"/>
              <a:cs typeface="+mn-cs"/>
            </a:rPr>
            <a:t>千円</a:t>
          </a:r>
          <a:r>
            <a:rPr lang="ja-JP" altLang="en-US" sz="1100" baseline="0">
              <a:solidFill>
                <a:schemeClr val="dk1"/>
              </a:solidFill>
              <a:effectLst/>
              <a:latin typeface="+mn-lt"/>
              <a:ea typeface="+mn-ea"/>
              <a:cs typeface="+mn-cs"/>
            </a:rPr>
            <a:t>減</a:t>
          </a:r>
          <a:r>
            <a:rPr lang="ja-JP" altLang="ja-JP" sz="1100" baseline="0">
              <a:solidFill>
                <a:schemeClr val="dk1"/>
              </a:solidFill>
              <a:effectLst/>
              <a:latin typeface="+mn-lt"/>
              <a:ea typeface="+mn-ea"/>
              <a:cs typeface="+mn-cs"/>
            </a:rPr>
            <a:t>額となり、経常収支比率は前年比</a:t>
          </a:r>
          <a:r>
            <a:rPr lang="ja-JP" altLang="en-US"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6.4</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となった。類似団体との比較では</a:t>
          </a:r>
          <a:r>
            <a:rPr lang="en-US" altLang="ja-JP" sz="1100" baseline="0">
              <a:solidFill>
                <a:schemeClr val="dk1"/>
              </a:solidFill>
              <a:effectLst/>
              <a:latin typeface="+mn-lt"/>
              <a:ea typeface="+mn-ea"/>
              <a:cs typeface="+mn-cs"/>
            </a:rPr>
            <a:t>6.3%</a:t>
          </a:r>
          <a:r>
            <a:rPr lang="ja-JP" altLang="ja-JP" sz="1100" baseline="0">
              <a:solidFill>
                <a:schemeClr val="dk1"/>
              </a:solidFill>
              <a:effectLst/>
              <a:latin typeface="+mn-lt"/>
              <a:ea typeface="+mn-ea"/>
              <a:cs typeface="+mn-cs"/>
            </a:rPr>
            <a:t>上回</a:t>
          </a:r>
          <a:r>
            <a:rPr lang="ja-JP" altLang="en-US" sz="1100" baseline="0">
              <a:solidFill>
                <a:schemeClr val="dk1"/>
              </a:solidFill>
              <a:effectLst/>
              <a:latin typeface="+mn-lt"/>
              <a:ea typeface="+mn-ea"/>
              <a:cs typeface="+mn-cs"/>
            </a:rPr>
            <a:t>る</a:t>
          </a:r>
          <a:r>
            <a:rPr lang="ja-JP" altLang="ja-JP" sz="1100" baseline="0">
              <a:solidFill>
                <a:schemeClr val="dk1"/>
              </a:solidFill>
              <a:effectLst/>
              <a:latin typeface="+mn-lt"/>
              <a:ea typeface="+mn-ea"/>
              <a:cs typeface="+mn-cs"/>
            </a:rPr>
            <a:t>状況となった。</a:t>
          </a:r>
          <a:endParaRPr lang="ja-JP" altLang="ja-JP">
            <a:effectLst/>
          </a:endParaRPr>
        </a:p>
        <a:p>
          <a:pPr rtl="0"/>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76708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213100"/>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143002</xdr:rowOff>
    </xdr:from>
    <xdr:to>
      <xdr:col>78</xdr:col>
      <xdr:colOff>69850</xdr:colOff>
      <xdr:row>20</xdr:row>
      <xdr:rowOff>76708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4005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19</xdr:row>
      <xdr:rowOff>143002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810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94996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53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25908</xdr:rowOff>
    </xdr:from>
    <xdr:to>
      <xdr:col>78</xdr:col>
      <xdr:colOff>120650</xdr:colOff>
      <xdr:row>20</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112285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54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92202</xdr:rowOff>
    </xdr:from>
    <xdr:to>
      <xdr:col>74</xdr:col>
      <xdr:colOff>31750</xdr:colOff>
      <xdr:row>20</xdr:row>
      <xdr:rowOff>22352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扶助費については、</a:t>
          </a:r>
          <a:r>
            <a:rPr lang="ja-JP" altLang="en-US" sz="1100">
              <a:solidFill>
                <a:schemeClr val="dk1"/>
              </a:solidFill>
              <a:effectLst/>
              <a:latin typeface="+mn-lt"/>
              <a:ea typeface="+mn-ea"/>
              <a:cs typeface="+mn-cs"/>
            </a:rPr>
            <a:t>令和元年度に</a:t>
          </a:r>
          <a:r>
            <a:rPr lang="ja-JP" altLang="ja-JP" sz="1100">
              <a:solidFill>
                <a:schemeClr val="dk1"/>
              </a:solidFill>
              <a:effectLst/>
              <a:latin typeface="+mn-lt"/>
              <a:ea typeface="+mn-ea"/>
              <a:cs typeface="+mn-cs"/>
            </a:rPr>
            <a:t>出産支援金の大幅な</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があった</a:t>
          </a:r>
          <a:r>
            <a:rPr lang="ja-JP" altLang="en-US" sz="1100">
              <a:solidFill>
                <a:schemeClr val="dk1"/>
              </a:solidFill>
              <a:effectLst/>
              <a:latin typeface="+mn-lt"/>
              <a:ea typeface="+mn-ea"/>
              <a:cs typeface="+mn-cs"/>
            </a:rPr>
            <a:t>ことが影響していたが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令和２年度はほぼ例年通りの数値となったため、</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繰出金は</a:t>
          </a:r>
          <a:r>
            <a:rPr lang="ja-JP" altLang="en-US" sz="1100">
              <a:solidFill>
                <a:schemeClr val="dk1"/>
              </a:solidFill>
              <a:effectLst/>
              <a:latin typeface="+mn-lt"/>
              <a:ea typeface="+mn-ea"/>
              <a:cs typeface="+mn-cs"/>
            </a:rPr>
            <a:t>各会計で大きな変動はなく</a:t>
          </a:r>
          <a:r>
            <a:rPr lang="ja-JP" altLang="ja-JP" sz="1100">
              <a:solidFill>
                <a:schemeClr val="dk1"/>
              </a:solidFill>
              <a:effectLst/>
              <a:latin typeface="+mn-lt"/>
              <a:ea typeface="+mn-ea"/>
              <a:cs typeface="+mn-cs"/>
            </a:rPr>
            <a:t>、総額で</a:t>
          </a:r>
          <a:r>
            <a:rPr lang="ja-JP" altLang="en-US" sz="1100">
              <a:solidFill>
                <a:schemeClr val="dk1"/>
              </a:solidFill>
              <a:effectLst/>
              <a:latin typeface="+mn-lt"/>
              <a:ea typeface="+mn-ea"/>
              <a:cs typeface="+mn-cs"/>
            </a:rPr>
            <a:t>差引微</a:t>
          </a:r>
          <a:r>
            <a:rPr lang="ja-JP" altLang="ja-JP" sz="1100">
              <a:solidFill>
                <a:schemeClr val="dk1"/>
              </a:solidFill>
              <a:effectLst/>
              <a:latin typeface="+mn-lt"/>
              <a:ea typeface="+mn-ea"/>
              <a:cs typeface="+mn-cs"/>
            </a:rPr>
            <a:t>増となった。維持補修費について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各事業とも大</a:t>
          </a:r>
          <a:r>
            <a:rPr lang="ja-JP" altLang="en-US" sz="1100">
              <a:solidFill>
                <a:schemeClr val="dk1"/>
              </a:solidFill>
              <a:effectLst/>
              <a:latin typeface="+mn-lt"/>
              <a:ea typeface="+mn-ea"/>
              <a:cs typeface="+mn-cs"/>
            </a:rPr>
            <a:t>きな補修等</a:t>
          </a:r>
          <a:r>
            <a:rPr lang="ja-JP" altLang="ja-JP" sz="1100">
              <a:solidFill>
                <a:schemeClr val="dk1"/>
              </a:solidFill>
              <a:effectLst/>
              <a:latin typeface="+mn-lt"/>
              <a:ea typeface="+mn-ea"/>
              <a:cs typeface="+mn-cs"/>
            </a:rPr>
            <a:t>はなく</a:t>
          </a:r>
          <a:r>
            <a:rPr lang="en-US" altLang="ja-JP" sz="1100">
              <a:solidFill>
                <a:schemeClr val="dk1"/>
              </a:solidFill>
              <a:effectLst/>
              <a:latin typeface="+mn-lt"/>
              <a:ea typeface="+mn-ea"/>
              <a:cs typeface="+mn-cs"/>
            </a:rPr>
            <a:t>3,163</a:t>
          </a:r>
          <a:r>
            <a:rPr lang="ja-JP" altLang="en-US" sz="1100">
              <a:solidFill>
                <a:schemeClr val="dk1"/>
              </a:solidFill>
              <a:effectLst/>
              <a:latin typeface="+mn-lt"/>
              <a:ea typeface="+mn-ea"/>
              <a:cs typeface="+mn-cs"/>
            </a:rPr>
            <a:t>千円</a:t>
          </a:r>
          <a:r>
            <a:rPr lang="ja-JP" altLang="ja-JP" sz="1100">
              <a:solidFill>
                <a:schemeClr val="dk1"/>
              </a:solidFill>
              <a:effectLst/>
              <a:latin typeface="+mn-lt"/>
              <a:ea typeface="+mn-ea"/>
              <a:cs typeface="+mn-cs"/>
            </a:rPr>
            <a:t>減額とな</a:t>
          </a:r>
          <a:r>
            <a:rPr lang="ja-JP" altLang="en-US" sz="1100">
              <a:solidFill>
                <a:schemeClr val="dk1"/>
              </a:solidFill>
              <a:effectLst/>
              <a:latin typeface="+mn-lt"/>
              <a:ea typeface="+mn-ea"/>
              <a:cs typeface="+mn-cs"/>
            </a:rPr>
            <a:t>り、その他全体としては</a:t>
          </a:r>
          <a:r>
            <a:rPr lang="en-US" altLang="ja-JP" sz="1100">
              <a:solidFill>
                <a:schemeClr val="dk1"/>
              </a:solidFill>
              <a:effectLst/>
              <a:latin typeface="+mn-lt"/>
              <a:ea typeface="+mn-ea"/>
              <a:cs typeface="+mn-cs"/>
            </a:rPr>
            <a:t>2,088</a:t>
          </a:r>
          <a:r>
            <a:rPr lang="ja-JP" altLang="en-US" sz="1100">
              <a:solidFill>
                <a:schemeClr val="dk1"/>
              </a:solidFill>
              <a:effectLst/>
              <a:latin typeface="+mn-lt"/>
              <a:ea typeface="+mn-ea"/>
              <a:cs typeface="+mn-cs"/>
            </a:rPr>
            <a:t>千円の減となっている。</a:t>
          </a:r>
          <a:r>
            <a:rPr lang="ja-JP" altLang="ja-JP" sz="1100">
              <a:solidFill>
                <a:schemeClr val="dk1"/>
              </a:solidFill>
              <a:effectLst/>
              <a:latin typeface="+mn-lt"/>
              <a:ea typeface="+mn-ea"/>
              <a:cs typeface="+mn-cs"/>
            </a:rPr>
            <a:t>経常収支比率は、前年と比較し</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減となっており、類似団体平均との比較では</a:t>
          </a:r>
          <a:r>
            <a:rPr lang="ja-JP" altLang="en-US" sz="1100">
              <a:solidFill>
                <a:schemeClr val="dk1"/>
              </a:solidFill>
              <a:effectLst/>
              <a:latin typeface="+mn-lt"/>
              <a:ea typeface="+mn-ea"/>
              <a:cs typeface="+mn-cs"/>
            </a:rPr>
            <a:t>その差は</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となっ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99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6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55</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362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新型コロナによるイベント補助の中止等により</a:t>
          </a:r>
          <a:r>
            <a:rPr lang="ja-JP" altLang="ja-JP" sz="1100">
              <a:solidFill>
                <a:schemeClr val="dk1"/>
              </a:solidFill>
              <a:effectLst/>
              <a:latin typeface="+mn-lt"/>
              <a:ea typeface="+mn-ea"/>
              <a:cs typeface="+mn-cs"/>
            </a:rPr>
            <a:t>、前年との比較で</a:t>
          </a:r>
          <a:r>
            <a:rPr lang="en-US" altLang="ja-JP" sz="1100">
              <a:solidFill>
                <a:schemeClr val="dk1"/>
              </a:solidFill>
              <a:effectLst/>
              <a:latin typeface="+mn-lt"/>
              <a:ea typeface="+mn-ea"/>
              <a:cs typeface="+mn-cs"/>
            </a:rPr>
            <a:t>5,328</a:t>
          </a:r>
          <a:r>
            <a:rPr lang="ja-JP" altLang="en-US" sz="1100">
              <a:solidFill>
                <a:schemeClr val="dk1"/>
              </a:solidFill>
              <a:effectLst/>
              <a:latin typeface="+mn-lt"/>
              <a:ea typeface="+mn-ea"/>
              <a:cs typeface="+mn-cs"/>
            </a:rPr>
            <a:t>千円の減</a:t>
          </a:r>
          <a:r>
            <a:rPr lang="ja-JP" altLang="ja-JP" sz="1100">
              <a:solidFill>
                <a:schemeClr val="dk1"/>
              </a:solidFill>
              <a:effectLst/>
              <a:latin typeface="+mn-lt"/>
              <a:ea typeface="+mn-ea"/>
              <a:cs typeface="+mn-cs"/>
            </a:rPr>
            <a:t>額となっている。経常収支比率は、前年と比較し</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となっており、類似団体平均との比較ではその差は</a:t>
          </a:r>
          <a:r>
            <a:rPr lang="en-US" altLang="ja-JP" sz="1100">
              <a:solidFill>
                <a:schemeClr val="dk1"/>
              </a:solidFill>
              <a:effectLst/>
              <a:latin typeface="+mn-lt"/>
              <a:ea typeface="+mn-ea"/>
              <a:cs typeface="+mn-cs"/>
            </a:rPr>
            <a:t>7.3%</a:t>
          </a:r>
          <a:r>
            <a:rPr lang="ja-JP" altLang="ja-JP" sz="1100">
              <a:solidFill>
                <a:schemeClr val="dk1"/>
              </a:solidFill>
              <a:effectLst/>
              <a:latin typeface="+mn-lt"/>
              <a:ea typeface="+mn-ea"/>
              <a:cs typeface="+mn-cs"/>
            </a:rPr>
            <a:t>となった。</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9563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942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11,21</a:t>
          </a:r>
          <a:r>
            <a:rPr lang="ja-JP" altLang="en-US" sz="1100">
              <a:solidFill>
                <a:schemeClr val="dk1"/>
              </a:solidFill>
              <a:effectLst/>
              <a:latin typeface="+mn-lt"/>
              <a:ea typeface="+mn-ea"/>
              <a:cs typeface="+mn-cs"/>
            </a:rPr>
            <a:t>年度の施設新築に係る償還が終わったこと及び平成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年度の繰上償還の影響により、</a:t>
          </a:r>
          <a:r>
            <a:rPr lang="ja-JP" altLang="ja-JP" sz="1100">
              <a:solidFill>
                <a:schemeClr val="dk1"/>
              </a:solidFill>
              <a:effectLst/>
              <a:latin typeface="+mn-lt"/>
              <a:ea typeface="+mn-ea"/>
              <a:cs typeface="+mn-cs"/>
            </a:rPr>
            <a:t>前年度比</a:t>
          </a:r>
          <a:r>
            <a:rPr lang="ja-JP" altLang="en-US" sz="1100">
              <a:solidFill>
                <a:schemeClr val="dk1"/>
              </a:solidFill>
              <a:effectLst/>
              <a:latin typeface="+mn-lt"/>
              <a:ea typeface="+mn-ea"/>
              <a:cs typeface="+mn-cs"/>
            </a:rPr>
            <a:t>で</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％の減となり、類似団体平均と比べ</a:t>
          </a:r>
          <a:r>
            <a:rPr lang="en-US" altLang="ja-JP" sz="1100">
              <a:solidFill>
                <a:schemeClr val="dk1"/>
              </a:solidFill>
              <a:effectLst/>
              <a:latin typeface="+mn-lt"/>
              <a:ea typeface="+mn-ea"/>
              <a:cs typeface="+mn-cs"/>
            </a:rPr>
            <a:t>7.9%</a:t>
          </a:r>
          <a:r>
            <a:rPr lang="ja-JP" altLang="ja-JP" sz="1100">
              <a:solidFill>
                <a:schemeClr val="dk1"/>
              </a:solidFill>
              <a:effectLst/>
              <a:latin typeface="+mn-lt"/>
              <a:ea typeface="+mn-ea"/>
              <a:cs typeface="+mn-cs"/>
            </a:rPr>
            <a:t>低い状態となった。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年度以降に大規模な建替え等が始まるため、今後公債費は</a:t>
          </a:r>
          <a:r>
            <a:rPr lang="ja-JP" altLang="ja-JP" sz="1100">
              <a:solidFill>
                <a:schemeClr val="dk1"/>
              </a:solidFill>
              <a:effectLst/>
              <a:latin typeface="+mn-lt"/>
              <a:ea typeface="+mn-ea"/>
              <a:cs typeface="+mn-cs"/>
            </a:rPr>
            <a:t>上昇</a:t>
          </a:r>
          <a:r>
            <a:rPr lang="ja-JP" altLang="en-US" sz="1100">
              <a:solidFill>
                <a:schemeClr val="dk1"/>
              </a:solidFill>
              <a:effectLst/>
              <a:latin typeface="+mn-lt"/>
              <a:ea typeface="+mn-ea"/>
              <a:cs typeface="+mn-cs"/>
            </a:rPr>
            <a:t>していく見通し</a:t>
          </a:r>
          <a:r>
            <a:rPr lang="ja-JP" altLang="ja-JP" sz="1100">
              <a:solidFill>
                <a:schemeClr val="dk1"/>
              </a:solidFill>
              <a:effectLst/>
              <a:latin typeface="+mn-lt"/>
              <a:ea typeface="+mn-ea"/>
              <a:cs typeface="+mn-cs"/>
            </a:rPr>
            <a:t>であ</a:t>
          </a:r>
          <a:r>
            <a:rPr lang="ja-JP" altLang="en-US" sz="1100">
              <a:solidFill>
                <a:schemeClr val="dk1"/>
              </a:solidFill>
              <a:effectLst/>
              <a:latin typeface="+mn-lt"/>
              <a:ea typeface="+mn-ea"/>
              <a:cs typeface="+mn-cs"/>
            </a:rPr>
            <a:t>る。数値を注視し、発行額の抑制や減債基金による繰上償還を計画していく。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76</xdr:row>
      <xdr:rowOff>20320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209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50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134620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495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134620</xdr:rowOff>
    </xdr:from>
    <xdr:to>
      <xdr:col>11</xdr:col>
      <xdr:colOff>9525</xdr:colOff>
      <xdr:row>78</xdr:row>
      <xdr:rowOff>66039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3362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83820</xdr:rowOff>
    </xdr:from>
    <xdr:to>
      <xdr:col>11</xdr:col>
      <xdr:colOff>60325</xdr:colOff>
      <xdr:row>78</xdr:row>
      <xdr:rowOff>13970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170197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令和元年度</a:t>
          </a:r>
          <a:r>
            <a:rPr lang="ja-JP" altLang="en-US" sz="1100">
              <a:solidFill>
                <a:schemeClr val="dk1"/>
              </a:solidFill>
              <a:effectLst/>
              <a:latin typeface="+mn-lt"/>
              <a:ea typeface="+mn-ea"/>
              <a:cs typeface="+mn-cs"/>
            </a:rPr>
            <a:t>に高い数値を示していたが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令和２年度は</a:t>
          </a:r>
          <a:r>
            <a:rPr lang="ja-JP" altLang="ja-JP" sz="1100">
              <a:solidFill>
                <a:schemeClr val="dk1"/>
              </a:solidFill>
              <a:effectLst/>
              <a:latin typeface="+mn-lt"/>
              <a:ea typeface="+mn-ea"/>
              <a:cs typeface="+mn-cs"/>
            </a:rPr>
            <a:t>前年比</a:t>
          </a:r>
          <a:r>
            <a:rPr lang="en-US" altLang="ja-JP" sz="1100">
              <a:solidFill>
                <a:schemeClr val="dk1"/>
              </a:solidFill>
              <a:effectLst/>
              <a:latin typeface="+mn-lt"/>
              <a:ea typeface="+mn-ea"/>
              <a:cs typeface="+mn-cs"/>
            </a:rPr>
            <a:t>8.6%</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となり、類似団体平均を</a:t>
          </a:r>
          <a:r>
            <a:rPr lang="en-US" altLang="ja-JP" sz="1100">
              <a:solidFill>
                <a:schemeClr val="dk1"/>
              </a:solidFill>
              <a:effectLst/>
              <a:latin typeface="+mn-lt"/>
              <a:ea typeface="+mn-ea"/>
              <a:cs typeface="+mn-cs"/>
            </a:rPr>
            <a:t>3.6%</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経常経費</a:t>
          </a:r>
          <a:r>
            <a:rPr lang="ja-JP" altLang="en-US" sz="1100">
              <a:solidFill>
                <a:schemeClr val="dk1"/>
              </a:solidFill>
              <a:effectLst/>
              <a:latin typeface="+mn-lt"/>
              <a:ea typeface="+mn-ea"/>
              <a:cs typeface="+mn-cs"/>
            </a:rPr>
            <a:t>充当一財</a:t>
          </a:r>
          <a:r>
            <a:rPr lang="ja-JP" altLang="ja-JP" sz="1100">
              <a:solidFill>
                <a:schemeClr val="dk1"/>
              </a:solidFill>
              <a:effectLst/>
              <a:latin typeface="+mn-lt"/>
              <a:ea typeface="+mn-ea"/>
              <a:cs typeface="+mn-cs"/>
            </a:rPr>
            <a:t>では、人件費</a:t>
          </a:r>
          <a:r>
            <a:rPr lang="ja-JP" altLang="en-US" sz="1100">
              <a:solidFill>
                <a:schemeClr val="dk1"/>
              </a:solidFill>
              <a:effectLst/>
              <a:latin typeface="+mn-lt"/>
              <a:ea typeface="+mn-ea"/>
              <a:cs typeface="+mn-cs"/>
            </a:rPr>
            <a:t>、物件費、公債費の割合</a:t>
          </a:r>
          <a:r>
            <a:rPr lang="ja-JP" altLang="ja-JP" sz="1100">
              <a:solidFill>
                <a:schemeClr val="dk1"/>
              </a:solidFill>
              <a:effectLst/>
              <a:latin typeface="+mn-lt"/>
              <a:ea typeface="+mn-ea"/>
              <a:cs typeface="+mn-cs"/>
            </a:rPr>
            <a:t>が大き</a:t>
          </a:r>
          <a:r>
            <a:rPr lang="ja-JP" altLang="en-US" sz="1100">
              <a:solidFill>
                <a:schemeClr val="dk1"/>
              </a:solidFill>
              <a:effectLst/>
              <a:latin typeface="+mn-lt"/>
              <a:ea typeface="+mn-ea"/>
              <a:cs typeface="+mn-cs"/>
            </a:rPr>
            <a:t>いため、今後の数値を注視していく必要がある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78994</xdr:rowOff>
    </xdr:from>
    <xdr:to>
      <xdr:col>82</xdr:col>
      <xdr:colOff>107950</xdr:colOff>
      <xdr:row>77</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09194"/>
          <a:ext cx="8382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21208"/>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56135</xdr:rowOff>
    </xdr:from>
    <xdr:to>
      <xdr:col>73</xdr:col>
      <xdr:colOff>180975</xdr:colOff>
      <xdr:row>77</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86335"/>
          <a:ext cx="889000" cy="13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163576</xdr:rowOff>
    </xdr:from>
    <xdr:to>
      <xdr:col>69</xdr:col>
      <xdr:colOff>92075</xdr:colOff>
      <xdr:row>76</xdr:row>
      <xdr:rowOff>56135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2232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28194</xdr:rowOff>
    </xdr:from>
    <xdr:to>
      <xdr:col>82</xdr:col>
      <xdr:colOff>158750</xdr:colOff>
      <xdr:row>76</xdr:row>
      <xdr:rowOff>129794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44721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0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139716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5335</xdr:rowOff>
    </xdr:from>
    <xdr:to>
      <xdr:col>69</xdr:col>
      <xdr:colOff>142875</xdr:colOff>
      <xdr:row>76</xdr:row>
      <xdr:rowOff>106935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112776</xdr:rowOff>
    </xdr:from>
    <xdr:to>
      <xdr:col>65</xdr:col>
      <xdr:colOff>53975</xdr:colOff>
      <xdr:row>76</xdr:row>
      <xdr:rowOff>42926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53103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11349</xdr:rowOff>
    </xdr:from>
    <xdr:to>
      <xdr:col>29</xdr:col>
      <xdr:colOff>127000</xdr:colOff>
      <xdr:row>17</xdr:row>
      <xdr:rowOff>24534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73624"/>
          <a:ext cx="647700" cy="1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24534</xdr:rowOff>
    </xdr:from>
    <xdr:to>
      <xdr:col>26</xdr:col>
      <xdr:colOff>50800</xdr:colOff>
      <xdr:row>17</xdr:row>
      <xdr:rowOff>34261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86809"/>
          <a:ext cx="698500" cy="9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22725</xdr:rowOff>
    </xdr:from>
    <xdr:to>
      <xdr:col>22</xdr:col>
      <xdr:colOff>114300</xdr:colOff>
      <xdr:row>17</xdr:row>
      <xdr:rowOff>34261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985000"/>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22725</xdr:rowOff>
    </xdr:from>
    <xdr:to>
      <xdr:col>18</xdr:col>
      <xdr:colOff>177800</xdr:colOff>
      <xdr:row>17</xdr:row>
      <xdr:rowOff>33502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85000"/>
          <a:ext cx="698500" cy="1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131999</xdr:rowOff>
    </xdr:from>
    <xdr:to>
      <xdr:col>29</xdr:col>
      <xdr:colOff>177800</xdr:colOff>
      <xdr:row>17</xdr:row>
      <xdr:rowOff>62149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2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148526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6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145184</xdr:rowOff>
    </xdr:from>
    <xdr:to>
      <xdr:col>26</xdr:col>
      <xdr:colOff>101600</xdr:colOff>
      <xdr:row>17</xdr:row>
      <xdr:rowOff>75334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3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85511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0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154911</xdr:rowOff>
    </xdr:from>
    <xdr:to>
      <xdr:col>22</xdr:col>
      <xdr:colOff>165100</xdr:colOff>
      <xdr:row>17</xdr:row>
      <xdr:rowOff>85061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4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95238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143375</xdr:rowOff>
    </xdr:from>
    <xdr:to>
      <xdr:col>19</xdr:col>
      <xdr:colOff>38100</xdr:colOff>
      <xdr:row>17</xdr:row>
      <xdr:rowOff>73525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83702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154152</xdr:rowOff>
    </xdr:from>
    <xdr:to>
      <xdr:col>15</xdr:col>
      <xdr:colOff>101600</xdr:colOff>
      <xdr:row>17</xdr:row>
      <xdr:rowOff>84302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4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94479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51894</xdr:rowOff>
    </xdr:from>
    <xdr:to>
      <xdr:col>29</xdr:col>
      <xdr:colOff>127000</xdr:colOff>
      <xdr:row>37</xdr:row>
      <xdr:rowOff>73342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76594"/>
          <a:ext cx="647700" cy="2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7631</xdr:rowOff>
    </xdr:from>
    <xdr:to>
      <xdr:col>26</xdr:col>
      <xdr:colOff>50800</xdr:colOff>
      <xdr:row>37</xdr:row>
      <xdr:rowOff>51894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32331"/>
          <a:ext cx="698500" cy="44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101946</xdr:rowOff>
    </xdr:from>
    <xdr:to>
      <xdr:col>22</xdr:col>
      <xdr:colOff>114300</xdr:colOff>
      <xdr:row>37</xdr:row>
      <xdr:rowOff>7631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55196"/>
          <a:ext cx="698500" cy="77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77057</xdr:rowOff>
    </xdr:from>
    <xdr:to>
      <xdr:col>18</xdr:col>
      <xdr:colOff>177800</xdr:colOff>
      <xdr:row>36</xdr:row>
      <xdr:rowOff>101946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30307"/>
          <a:ext cx="698500" cy="24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22542</xdr:rowOff>
    </xdr:from>
    <xdr:to>
      <xdr:col>29</xdr:col>
      <xdr:colOff>177800</xdr:colOff>
      <xdr:row>37</xdr:row>
      <xdr:rowOff>124142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47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166069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1094</xdr:rowOff>
    </xdr:from>
    <xdr:to>
      <xdr:col>26</xdr:col>
      <xdr:colOff>101600</xdr:colOff>
      <xdr:row>37</xdr:row>
      <xdr:rowOff>102694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87471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1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128281</xdr:rowOff>
    </xdr:from>
    <xdr:to>
      <xdr:col>22</xdr:col>
      <xdr:colOff>165100</xdr:colOff>
      <xdr:row>37</xdr:row>
      <xdr:rowOff>58431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8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43208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6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51146</xdr:rowOff>
    </xdr:from>
    <xdr:to>
      <xdr:col>19</xdr:col>
      <xdr:colOff>38100</xdr:colOff>
      <xdr:row>36</xdr:row>
      <xdr:rowOff>152746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0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162923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7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26257</xdr:rowOff>
    </xdr:from>
    <xdr:to>
      <xdr:col>15</xdr:col>
      <xdr:colOff>101600</xdr:colOff>
      <xdr:row>36</xdr:row>
      <xdr:rowOff>127857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7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138034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2,576
106.88
6,009,319
5,698,611
291,672
1,917,450
2,538,440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96197</xdr:rowOff>
    </xdr:from>
    <xdr:to>
      <xdr:col>24</xdr:col>
      <xdr:colOff>63500</xdr:colOff>
      <xdr:row>36</xdr:row>
      <xdr:rowOff>123471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268397"/>
          <a:ext cx="838200" cy="2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123471</xdr:rowOff>
    </xdr:from>
    <xdr:to>
      <xdr:col>19</xdr:col>
      <xdr:colOff>177800</xdr:colOff>
      <xdr:row>36</xdr:row>
      <xdr:rowOff>123771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295671"/>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117191</xdr:rowOff>
    </xdr:from>
    <xdr:to>
      <xdr:col>15</xdr:col>
      <xdr:colOff>50800</xdr:colOff>
      <xdr:row>36</xdr:row>
      <xdr:rowOff>123771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289391"/>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104990</xdr:rowOff>
    </xdr:from>
    <xdr:to>
      <xdr:col>10</xdr:col>
      <xdr:colOff>114300</xdr:colOff>
      <xdr:row>36</xdr:row>
      <xdr:rowOff>117191</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a:off x="1130300" y="6277190"/>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45397</xdr:rowOff>
    </xdr:from>
    <xdr:to>
      <xdr:col>24</xdr:col>
      <xdr:colOff>114300</xdr:colOff>
      <xdr:row>36</xdr:row>
      <xdr:rowOff>146997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2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68274</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06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72671</xdr:rowOff>
    </xdr:from>
    <xdr:to>
      <xdr:col>20</xdr:col>
      <xdr:colOff>38100</xdr:colOff>
      <xdr:row>37</xdr:row>
      <xdr:rowOff>2821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2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19348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02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72971</xdr:rowOff>
    </xdr:from>
    <xdr:to>
      <xdr:col>15</xdr:col>
      <xdr:colOff>101600</xdr:colOff>
      <xdr:row>37</xdr:row>
      <xdr:rowOff>3121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2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19648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02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66391</xdr:rowOff>
    </xdr:from>
    <xdr:to>
      <xdr:col>10</xdr:col>
      <xdr:colOff>165100</xdr:colOff>
      <xdr:row>36</xdr:row>
      <xdr:rowOff>167991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2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54190</xdr:rowOff>
    </xdr:from>
    <xdr:to>
      <xdr:col>6</xdr:col>
      <xdr:colOff>38100</xdr:colOff>
      <xdr:row>36</xdr:row>
      <xdr:rowOff>155790</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2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867</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00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17873</xdr:rowOff>
    </xdr:from>
    <xdr:to>
      <xdr:col>24</xdr:col>
      <xdr:colOff>63500</xdr:colOff>
      <xdr:row>56</xdr:row>
      <xdr:rowOff>67428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19073"/>
          <a:ext cx="838200" cy="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67428</xdr:rowOff>
    </xdr:from>
    <xdr:to>
      <xdr:col>19</xdr:col>
      <xdr:colOff>177800</xdr:colOff>
      <xdr:row>56</xdr:row>
      <xdr:rowOff>81988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68628"/>
          <a:ext cx="889000" cy="1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81988</xdr:rowOff>
    </xdr:from>
    <xdr:to>
      <xdr:col>15</xdr:col>
      <xdr:colOff>50800</xdr:colOff>
      <xdr:row>56</xdr:row>
      <xdr:rowOff>82069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83188"/>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72272</xdr:rowOff>
    </xdr:from>
    <xdr:to>
      <xdr:col>10</xdr:col>
      <xdr:colOff>114300</xdr:colOff>
      <xdr:row>56</xdr:row>
      <xdr:rowOff>82069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6734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138523</xdr:rowOff>
    </xdr:from>
    <xdr:to>
      <xdr:col>24</xdr:col>
      <xdr:colOff>114300</xdr:colOff>
      <xdr:row>56</xdr:row>
      <xdr:rowOff>68673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161400</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1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16628</xdr:rowOff>
    </xdr:from>
    <xdr:to>
      <xdr:col>20</xdr:col>
      <xdr:colOff>38100</xdr:colOff>
      <xdr:row>56</xdr:row>
      <xdr:rowOff>118228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134755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39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31188</xdr:rowOff>
    </xdr:from>
    <xdr:to>
      <xdr:col>15</xdr:col>
      <xdr:colOff>101600</xdr:colOff>
      <xdr:row>56</xdr:row>
      <xdr:rowOff>132788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149315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40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31269</xdr:rowOff>
    </xdr:from>
    <xdr:to>
      <xdr:col>10</xdr:col>
      <xdr:colOff>165100</xdr:colOff>
      <xdr:row>56</xdr:row>
      <xdr:rowOff>132869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149396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40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21472</xdr:rowOff>
    </xdr:from>
    <xdr:to>
      <xdr:col>6</xdr:col>
      <xdr:colOff>38100</xdr:colOff>
      <xdr:row>56</xdr:row>
      <xdr:rowOff>123072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139599</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39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141643</xdr:rowOff>
    </xdr:from>
    <xdr:to>
      <xdr:col>24</xdr:col>
      <xdr:colOff>63500</xdr:colOff>
      <xdr:row>78</xdr:row>
      <xdr:rowOff>155394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14743"/>
          <a:ext cx="838200" cy="1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155394</xdr:rowOff>
    </xdr:from>
    <xdr:to>
      <xdr:col>19</xdr:col>
      <xdr:colOff>177800</xdr:colOff>
      <xdr:row>78</xdr:row>
      <xdr:rowOff>155572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2849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133745</xdr:rowOff>
    </xdr:from>
    <xdr:to>
      <xdr:col>15</xdr:col>
      <xdr:colOff>50800</xdr:colOff>
      <xdr:row>78</xdr:row>
      <xdr:rowOff>155572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06845"/>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133745</xdr:rowOff>
    </xdr:from>
    <xdr:to>
      <xdr:col>10</xdr:col>
      <xdr:colOff>114300</xdr:colOff>
      <xdr:row>78</xdr:row>
      <xdr:rowOff>168283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06845"/>
          <a:ext cx="8890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90843</xdr:rowOff>
    </xdr:from>
    <xdr:to>
      <xdr:col>24</xdr:col>
      <xdr:colOff>114300</xdr:colOff>
      <xdr:row>79</xdr:row>
      <xdr:rowOff>20993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104594</xdr:rowOff>
    </xdr:from>
    <xdr:to>
      <xdr:col>20</xdr:col>
      <xdr:colOff>38100</xdr:colOff>
      <xdr:row>79</xdr:row>
      <xdr:rowOff>34744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25871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57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104772</xdr:rowOff>
    </xdr:from>
    <xdr:to>
      <xdr:col>15</xdr:col>
      <xdr:colOff>101600</xdr:colOff>
      <xdr:row>79</xdr:row>
      <xdr:rowOff>34922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26049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5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82945</xdr:rowOff>
    </xdr:from>
    <xdr:to>
      <xdr:col>10</xdr:col>
      <xdr:colOff>165100</xdr:colOff>
      <xdr:row>79</xdr:row>
      <xdr:rowOff>13095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4222</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54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117483</xdr:rowOff>
    </xdr:from>
    <xdr:to>
      <xdr:col>6</xdr:col>
      <xdr:colOff>38100</xdr:colOff>
      <xdr:row>79</xdr:row>
      <xdr:rowOff>47633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38760</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99902</xdr:rowOff>
    </xdr:from>
    <xdr:to>
      <xdr:col>24</xdr:col>
      <xdr:colOff>63500</xdr:colOff>
      <xdr:row>97</xdr:row>
      <xdr:rowOff>105790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730552"/>
          <a:ext cx="8382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105790</xdr:rowOff>
    </xdr:from>
    <xdr:to>
      <xdr:col>19</xdr:col>
      <xdr:colOff>177800</xdr:colOff>
      <xdr:row>97</xdr:row>
      <xdr:rowOff>146231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736440"/>
          <a:ext cx="889000" cy="4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99478</xdr:rowOff>
    </xdr:from>
    <xdr:to>
      <xdr:col>15</xdr:col>
      <xdr:colOff>50800</xdr:colOff>
      <xdr:row>97</xdr:row>
      <xdr:rowOff>146231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730128"/>
          <a:ext cx="889000" cy="4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74430</xdr:rowOff>
    </xdr:from>
    <xdr:to>
      <xdr:col>10</xdr:col>
      <xdr:colOff>114300</xdr:colOff>
      <xdr:row>97</xdr:row>
      <xdr:rowOff>99478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705080"/>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49102</xdr:rowOff>
    </xdr:from>
    <xdr:to>
      <xdr:col>24</xdr:col>
      <xdr:colOff>114300</xdr:colOff>
      <xdr:row>97</xdr:row>
      <xdr:rowOff>150702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6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27529</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65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54990</xdr:rowOff>
    </xdr:from>
    <xdr:to>
      <xdr:col>20</xdr:col>
      <xdr:colOff>38100</xdr:colOff>
      <xdr:row>97</xdr:row>
      <xdr:rowOff>156590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147717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7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95431</xdr:rowOff>
    </xdr:from>
    <xdr:to>
      <xdr:col>15</xdr:col>
      <xdr:colOff>101600</xdr:colOff>
      <xdr:row>98</xdr:row>
      <xdr:rowOff>25581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7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16708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81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48678</xdr:rowOff>
    </xdr:from>
    <xdr:to>
      <xdr:col>10</xdr:col>
      <xdr:colOff>165100</xdr:colOff>
      <xdr:row>97</xdr:row>
      <xdr:rowOff>150278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6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141405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7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23630</xdr:rowOff>
    </xdr:from>
    <xdr:to>
      <xdr:col>6</xdr:col>
      <xdr:colOff>38100</xdr:colOff>
      <xdr:row>97</xdr:row>
      <xdr:rowOff>125230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116357</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7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16822</xdr:rowOff>
    </xdr:from>
    <xdr:to>
      <xdr:col>55</xdr:col>
      <xdr:colOff>0</xdr:colOff>
      <xdr:row>37</xdr:row>
      <xdr:rowOff>129769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89022"/>
          <a:ext cx="838200" cy="28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123435</xdr:rowOff>
    </xdr:from>
    <xdr:to>
      <xdr:col>50</xdr:col>
      <xdr:colOff>114300</xdr:colOff>
      <xdr:row>37</xdr:row>
      <xdr:rowOff>129769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67085"/>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123435</xdr:rowOff>
    </xdr:from>
    <xdr:to>
      <xdr:col>45</xdr:col>
      <xdr:colOff>177800</xdr:colOff>
      <xdr:row>38</xdr:row>
      <xdr:rowOff>16666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67085"/>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16666</xdr:rowOff>
    </xdr:from>
    <xdr:to>
      <xdr:col>41</xdr:col>
      <xdr:colOff>50800</xdr:colOff>
      <xdr:row>38</xdr:row>
      <xdr:rowOff>51346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1766"/>
          <a:ext cx="889000" cy="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137472</xdr:rowOff>
    </xdr:from>
    <xdr:to>
      <xdr:col>55</xdr:col>
      <xdr:colOff>50800</xdr:colOff>
      <xdr:row>36</xdr:row>
      <xdr:rowOff>67622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115899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1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78969</xdr:rowOff>
    </xdr:from>
    <xdr:to>
      <xdr:col>50</xdr:col>
      <xdr:colOff>165100</xdr:colOff>
      <xdr:row>38</xdr:row>
      <xdr:rowOff>9119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247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5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72635</xdr:rowOff>
    </xdr:from>
    <xdr:to>
      <xdr:col>46</xdr:col>
      <xdr:colOff>38100</xdr:colOff>
      <xdr:row>38</xdr:row>
      <xdr:rowOff>2785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165362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50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137316</xdr:rowOff>
    </xdr:from>
    <xdr:to>
      <xdr:col>41</xdr:col>
      <xdr:colOff>101600</xdr:colOff>
      <xdr:row>38</xdr:row>
      <xdr:rowOff>67466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58593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57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546</xdr:rowOff>
    </xdr:from>
    <xdr:to>
      <xdr:col>36</xdr:col>
      <xdr:colOff>165100</xdr:colOff>
      <xdr:row>38</xdr:row>
      <xdr:rowOff>102146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93273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50722</xdr:rowOff>
    </xdr:from>
    <xdr:to>
      <xdr:col>55</xdr:col>
      <xdr:colOff>0</xdr:colOff>
      <xdr:row>57</xdr:row>
      <xdr:rowOff>35458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651922"/>
          <a:ext cx="838200" cy="15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34141</xdr:rowOff>
    </xdr:from>
    <xdr:to>
      <xdr:col>50</xdr:col>
      <xdr:colOff>114300</xdr:colOff>
      <xdr:row>57</xdr:row>
      <xdr:rowOff>35458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06791"/>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19476</xdr:rowOff>
    </xdr:from>
    <xdr:to>
      <xdr:col>45</xdr:col>
      <xdr:colOff>177800</xdr:colOff>
      <xdr:row>57</xdr:row>
      <xdr:rowOff>34141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92126"/>
          <a:ext cx="889000" cy="1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19476</xdr:rowOff>
    </xdr:from>
    <xdr:to>
      <xdr:col>41</xdr:col>
      <xdr:colOff>50800</xdr:colOff>
      <xdr:row>57</xdr:row>
      <xdr:rowOff>87432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92126"/>
          <a:ext cx="889000" cy="6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171372</xdr:rowOff>
    </xdr:from>
    <xdr:to>
      <xdr:col>55</xdr:col>
      <xdr:colOff>50800</xdr:colOff>
      <xdr:row>56</xdr:row>
      <xdr:rowOff>101522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22799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5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156108</xdr:rowOff>
    </xdr:from>
    <xdr:to>
      <xdr:col>50</xdr:col>
      <xdr:colOff>165100</xdr:colOff>
      <xdr:row>57</xdr:row>
      <xdr:rowOff>86258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77385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85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154791</xdr:rowOff>
    </xdr:from>
    <xdr:to>
      <xdr:col>46</xdr:col>
      <xdr:colOff>38100</xdr:colOff>
      <xdr:row>57</xdr:row>
      <xdr:rowOff>84941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76068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84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140126</xdr:rowOff>
    </xdr:from>
    <xdr:to>
      <xdr:col>41</xdr:col>
      <xdr:colOff>101600</xdr:colOff>
      <xdr:row>57</xdr:row>
      <xdr:rowOff>70276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61403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3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36632</xdr:rowOff>
    </xdr:from>
    <xdr:to>
      <xdr:col>36</xdr:col>
      <xdr:colOff>165100</xdr:colOff>
      <xdr:row>57</xdr:row>
      <xdr:rowOff>138232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129359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0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55266</xdr:rowOff>
    </xdr:from>
    <xdr:to>
      <xdr:col>55</xdr:col>
      <xdr:colOff>0</xdr:colOff>
      <xdr:row>79</xdr:row>
      <xdr:rowOff>40587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28366"/>
          <a:ext cx="838200" cy="1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30646</xdr:rowOff>
    </xdr:from>
    <xdr:to>
      <xdr:col>50</xdr:col>
      <xdr:colOff>114300</xdr:colOff>
      <xdr:row>79</xdr:row>
      <xdr:rowOff>40587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75196"/>
          <a:ext cx="8890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30646</xdr:rowOff>
    </xdr:from>
    <xdr:to>
      <xdr:col>45</xdr:col>
      <xdr:colOff>177800</xdr:colOff>
      <xdr:row>79</xdr:row>
      <xdr:rowOff>38787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75196"/>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38787</xdr:rowOff>
    </xdr:from>
    <xdr:to>
      <xdr:col>41</xdr:col>
      <xdr:colOff>50800</xdr:colOff>
      <xdr:row>79</xdr:row>
      <xdr:rowOff>41844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83337"/>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4466</xdr:rowOff>
    </xdr:from>
    <xdr:to>
      <xdr:col>55</xdr:col>
      <xdr:colOff>50800</xdr:colOff>
      <xdr:row>78</xdr:row>
      <xdr:rowOff>106066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27343</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2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161237</xdr:rowOff>
    </xdr:from>
    <xdr:to>
      <xdr:col>50</xdr:col>
      <xdr:colOff>165100</xdr:colOff>
      <xdr:row>79</xdr:row>
      <xdr:rowOff>91387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82514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2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151296</xdr:rowOff>
    </xdr:from>
    <xdr:to>
      <xdr:col>46</xdr:col>
      <xdr:colOff>38100</xdr:colOff>
      <xdr:row>79</xdr:row>
      <xdr:rowOff>81446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72573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159437</xdr:rowOff>
    </xdr:from>
    <xdr:to>
      <xdr:col>41</xdr:col>
      <xdr:colOff>101600</xdr:colOff>
      <xdr:row>79</xdr:row>
      <xdr:rowOff>89587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80714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162494</xdr:rowOff>
    </xdr:from>
    <xdr:to>
      <xdr:col>36</xdr:col>
      <xdr:colOff>165100</xdr:colOff>
      <xdr:row>79</xdr:row>
      <xdr:rowOff>92644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83771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62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68693</xdr:rowOff>
    </xdr:from>
    <xdr:to>
      <xdr:col>55</xdr:col>
      <xdr:colOff>0</xdr:colOff>
      <xdr:row>97</xdr:row>
      <xdr:rowOff>72515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99343"/>
          <a:ext cx="8382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72515</xdr:rowOff>
    </xdr:from>
    <xdr:to>
      <xdr:col>50</xdr:col>
      <xdr:colOff>114300</xdr:colOff>
      <xdr:row>97</xdr:row>
      <xdr:rowOff>84796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03165"/>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41351</xdr:rowOff>
    </xdr:from>
    <xdr:to>
      <xdr:col>45</xdr:col>
      <xdr:colOff>177800</xdr:colOff>
      <xdr:row>97</xdr:row>
      <xdr:rowOff>84796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72001"/>
          <a:ext cx="889000" cy="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41351</xdr:rowOff>
    </xdr:from>
    <xdr:to>
      <xdr:col>41</xdr:col>
      <xdr:colOff>50800</xdr:colOff>
      <xdr:row>97</xdr:row>
      <xdr:rowOff>144880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72001"/>
          <a:ext cx="889000" cy="10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17893</xdr:rowOff>
    </xdr:from>
    <xdr:to>
      <xdr:col>55</xdr:col>
      <xdr:colOff>50800</xdr:colOff>
      <xdr:row>97</xdr:row>
      <xdr:rowOff>119493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40770</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9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21715</xdr:rowOff>
    </xdr:from>
    <xdr:to>
      <xdr:col>50</xdr:col>
      <xdr:colOff>165100</xdr:colOff>
      <xdr:row>97</xdr:row>
      <xdr:rowOff>123315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139842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42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33996</xdr:rowOff>
    </xdr:from>
    <xdr:to>
      <xdr:col>46</xdr:col>
      <xdr:colOff>38100</xdr:colOff>
      <xdr:row>97</xdr:row>
      <xdr:rowOff>135596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152123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43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162001</xdr:rowOff>
    </xdr:from>
    <xdr:to>
      <xdr:col>41</xdr:col>
      <xdr:colOff>101600</xdr:colOff>
      <xdr:row>97</xdr:row>
      <xdr:rowOff>92151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108678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39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94080</xdr:rowOff>
    </xdr:from>
    <xdr:to>
      <xdr:col>36</xdr:col>
      <xdr:colOff>165100</xdr:colOff>
      <xdr:row>98</xdr:row>
      <xdr:rowOff>24230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40757</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49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169780</xdr:rowOff>
    </xdr:from>
    <xdr:to>
      <xdr:col>85</xdr:col>
      <xdr:colOff>127000</xdr:colOff>
      <xdr:row>39</xdr:row>
      <xdr:rowOff>18414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84880"/>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169780</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684880"/>
          <a:ext cx="889000" cy="10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88726</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75276"/>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88726</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75276"/>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139064</xdr:rowOff>
    </xdr:from>
    <xdr:to>
      <xdr:col>85</xdr:col>
      <xdr:colOff>177800</xdr:colOff>
      <xdr:row>39</xdr:row>
      <xdr:rowOff>69214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113549</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118980</xdr:rowOff>
    </xdr:from>
    <xdr:to>
      <xdr:col>81</xdr:col>
      <xdr:colOff>101600</xdr:colOff>
      <xdr:row>39</xdr:row>
      <xdr:rowOff>49130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65657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4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37926</xdr:rowOff>
    </xdr:from>
    <xdr:to>
      <xdr:col>72</xdr:col>
      <xdr:colOff>38100</xdr:colOff>
      <xdr:row>39</xdr:row>
      <xdr:rowOff>139526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130653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1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4953</xdr:rowOff>
    </xdr:from>
    <xdr:to>
      <xdr:col>85</xdr:col>
      <xdr:colOff>127000</xdr:colOff>
      <xdr:row>78</xdr:row>
      <xdr:rowOff>52801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378053"/>
          <a:ext cx="838200" cy="4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139492</xdr:rowOff>
    </xdr:from>
    <xdr:to>
      <xdr:col>81</xdr:col>
      <xdr:colOff>50800</xdr:colOff>
      <xdr:row>78</xdr:row>
      <xdr:rowOff>4953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341142"/>
          <a:ext cx="889000" cy="3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9068</xdr:rowOff>
    </xdr:from>
    <xdr:to>
      <xdr:col>76</xdr:col>
      <xdr:colOff>114300</xdr:colOff>
      <xdr:row>77</xdr:row>
      <xdr:rowOff>139492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39268"/>
          <a:ext cx="889000" cy="30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9068</xdr:rowOff>
    </xdr:from>
    <xdr:to>
      <xdr:col>71</xdr:col>
      <xdr:colOff>177800</xdr:colOff>
      <xdr:row>77</xdr:row>
      <xdr:rowOff>10863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039268"/>
          <a:ext cx="889000" cy="17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2001</xdr:rowOff>
    </xdr:from>
    <xdr:to>
      <xdr:col>85</xdr:col>
      <xdr:colOff>177800</xdr:colOff>
      <xdr:row>78</xdr:row>
      <xdr:rowOff>103601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3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151878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3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125603</xdr:rowOff>
    </xdr:from>
    <xdr:to>
      <xdr:col>81</xdr:col>
      <xdr:colOff>101600</xdr:colOff>
      <xdr:row>78</xdr:row>
      <xdr:rowOff>55753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46880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341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88692</xdr:rowOff>
    </xdr:from>
    <xdr:to>
      <xdr:col>76</xdr:col>
      <xdr:colOff>165100</xdr:colOff>
      <xdr:row>78</xdr:row>
      <xdr:rowOff>18842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9969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33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129718</xdr:rowOff>
    </xdr:from>
    <xdr:to>
      <xdr:col>72</xdr:col>
      <xdr:colOff>38100</xdr:colOff>
      <xdr:row>76</xdr:row>
      <xdr:rowOff>59869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988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76395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276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131513</xdr:rowOff>
    </xdr:from>
    <xdr:to>
      <xdr:col>67</xdr:col>
      <xdr:colOff>101600</xdr:colOff>
      <xdr:row>77</xdr:row>
      <xdr:rowOff>61663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78190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293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128099</xdr:rowOff>
    </xdr:from>
    <xdr:to>
      <xdr:col>85</xdr:col>
      <xdr:colOff>127000</xdr:colOff>
      <xdr:row>98</xdr:row>
      <xdr:rowOff>147985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30199"/>
          <a:ext cx="838200" cy="1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128099</xdr:rowOff>
    </xdr:from>
    <xdr:to>
      <xdr:col>81</xdr:col>
      <xdr:colOff>50800</xdr:colOff>
      <xdr:row>98</xdr:row>
      <xdr:rowOff>156928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30199"/>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129414</xdr:rowOff>
    </xdr:from>
    <xdr:to>
      <xdr:col>76</xdr:col>
      <xdr:colOff>114300</xdr:colOff>
      <xdr:row>98</xdr:row>
      <xdr:rowOff>156928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31514"/>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96020</xdr:rowOff>
    </xdr:from>
    <xdr:to>
      <xdr:col>71</xdr:col>
      <xdr:colOff>177800</xdr:colOff>
      <xdr:row>98</xdr:row>
      <xdr:rowOff>129414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98120"/>
          <a:ext cx="8890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97185</xdr:rowOff>
    </xdr:from>
    <xdr:to>
      <xdr:col>85</xdr:col>
      <xdr:colOff>177800</xdr:colOff>
      <xdr:row>99</xdr:row>
      <xdr:rowOff>27335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56562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77299</xdr:rowOff>
    </xdr:from>
    <xdr:to>
      <xdr:col>81</xdr:col>
      <xdr:colOff>101600</xdr:colOff>
      <xdr:row>99</xdr:row>
      <xdr:rowOff>7449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23976</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65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106128</xdr:rowOff>
    </xdr:from>
    <xdr:to>
      <xdr:col>76</xdr:col>
      <xdr:colOff>165100</xdr:colOff>
      <xdr:row>99</xdr:row>
      <xdr:rowOff>36278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27405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70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78614</xdr:rowOff>
    </xdr:from>
    <xdr:to>
      <xdr:col>72</xdr:col>
      <xdr:colOff>38100</xdr:colOff>
      <xdr:row>99</xdr:row>
      <xdr:rowOff>8764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25291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65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45220</xdr:rowOff>
    </xdr:from>
    <xdr:to>
      <xdr:col>67</xdr:col>
      <xdr:colOff>101600</xdr:colOff>
      <xdr:row>98</xdr:row>
      <xdr:rowOff>146820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163347</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14795" y="1662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26912</xdr:rowOff>
    </xdr:from>
    <xdr:to>
      <xdr:col>116</xdr:col>
      <xdr:colOff>63500</xdr:colOff>
      <xdr:row>59</xdr:row>
      <xdr:rowOff>27063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42462"/>
          <a:ext cx="8382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24130</xdr:rowOff>
    </xdr:from>
    <xdr:to>
      <xdr:col>111</xdr:col>
      <xdr:colOff>177800</xdr:colOff>
      <xdr:row>59</xdr:row>
      <xdr:rowOff>27063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39680"/>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13436</xdr:rowOff>
    </xdr:from>
    <xdr:to>
      <xdr:col>107</xdr:col>
      <xdr:colOff>50800</xdr:colOff>
      <xdr:row>59</xdr:row>
      <xdr:rowOff>24130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28986"/>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3328</xdr:rowOff>
    </xdr:from>
    <xdr:to>
      <xdr:col>102</xdr:col>
      <xdr:colOff>114300</xdr:colOff>
      <xdr:row>59</xdr:row>
      <xdr:rowOff>13436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18878"/>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147562</xdr:rowOff>
    </xdr:from>
    <xdr:to>
      <xdr:col>116</xdr:col>
      <xdr:colOff>114300</xdr:colOff>
      <xdr:row>59</xdr:row>
      <xdr:rowOff>77712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62489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147713</xdr:rowOff>
    </xdr:from>
    <xdr:to>
      <xdr:col>112</xdr:col>
      <xdr:colOff>38100</xdr:colOff>
      <xdr:row>59</xdr:row>
      <xdr:rowOff>77863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68990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8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144780</xdr:rowOff>
    </xdr:from>
    <xdr:to>
      <xdr:col>107</xdr:col>
      <xdr:colOff>101600</xdr:colOff>
      <xdr:row>59</xdr:row>
      <xdr:rowOff>74930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66057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8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134086</xdr:rowOff>
    </xdr:from>
    <xdr:to>
      <xdr:col>102</xdr:col>
      <xdr:colOff>165100</xdr:colOff>
      <xdr:row>59</xdr:row>
      <xdr:rowOff>64236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7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55363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123978</xdr:rowOff>
    </xdr:from>
    <xdr:to>
      <xdr:col>98</xdr:col>
      <xdr:colOff>38100</xdr:colOff>
      <xdr:row>59</xdr:row>
      <xdr:rowOff>54128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45255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6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65500</xdr:rowOff>
    </xdr:from>
    <xdr:to>
      <xdr:col>116</xdr:col>
      <xdr:colOff>63500</xdr:colOff>
      <xdr:row>76</xdr:row>
      <xdr:rowOff>98842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095700"/>
          <a:ext cx="8382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52913</xdr:rowOff>
    </xdr:from>
    <xdr:to>
      <xdr:col>111</xdr:col>
      <xdr:colOff>177800</xdr:colOff>
      <xdr:row>76</xdr:row>
      <xdr:rowOff>65500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083113"/>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52913</xdr:rowOff>
    </xdr:from>
    <xdr:to>
      <xdr:col>107</xdr:col>
      <xdr:colOff>50800</xdr:colOff>
      <xdr:row>76</xdr:row>
      <xdr:rowOff>145497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83113"/>
          <a:ext cx="8890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145497</xdr:rowOff>
    </xdr:from>
    <xdr:to>
      <xdr:col>102</xdr:col>
      <xdr:colOff>114300</xdr:colOff>
      <xdr:row>76</xdr:row>
      <xdr:rowOff>158438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75697"/>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48042</xdr:rowOff>
    </xdr:from>
    <xdr:to>
      <xdr:col>116</xdr:col>
      <xdr:colOff>114300</xdr:colOff>
      <xdr:row>76</xdr:row>
      <xdr:rowOff>149642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70920</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2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14700</xdr:rowOff>
    </xdr:from>
    <xdr:to>
      <xdr:col>112</xdr:col>
      <xdr:colOff>38100</xdr:colOff>
      <xdr:row>76</xdr:row>
      <xdr:rowOff>116300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132827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82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2113</xdr:rowOff>
    </xdr:from>
    <xdr:to>
      <xdr:col>107</xdr:col>
      <xdr:colOff>101600</xdr:colOff>
      <xdr:row>76</xdr:row>
      <xdr:rowOff>103713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120241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80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94697</xdr:rowOff>
    </xdr:from>
    <xdr:to>
      <xdr:col>102</xdr:col>
      <xdr:colOff>165100</xdr:colOff>
      <xdr:row>77</xdr:row>
      <xdr:rowOff>24847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41374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90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107638</xdr:rowOff>
    </xdr:from>
    <xdr:to>
      <xdr:col>98</xdr:col>
      <xdr:colOff>38100</xdr:colOff>
      <xdr:row>77</xdr:row>
      <xdr:rowOff>37788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54315</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91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2,186,727</a:t>
          </a:r>
          <a:r>
            <a:rPr kumimoji="1" lang="ja-JP" altLang="ja-JP" sz="1100">
              <a:solidFill>
                <a:schemeClr val="dk1"/>
              </a:solidFill>
              <a:effectLst/>
              <a:latin typeface="+mn-lt"/>
              <a:ea typeface="+mn-ea"/>
              <a:cs typeface="+mn-cs"/>
            </a:rPr>
            <a:t>円（前年</a:t>
          </a:r>
          <a:r>
            <a:rPr kumimoji="1" lang="en-US" altLang="ja-JP" sz="1100">
              <a:solidFill>
                <a:schemeClr val="dk1"/>
              </a:solidFill>
              <a:effectLst/>
              <a:latin typeface="+mn-lt"/>
              <a:ea typeface="+mn-ea"/>
              <a:cs typeface="+mn-cs"/>
            </a:rPr>
            <a:t>1,762,948</a:t>
          </a:r>
          <a:r>
            <a:rPr kumimoji="1" lang="ja-JP" altLang="ja-JP" sz="1100">
              <a:solidFill>
                <a:schemeClr val="dk1"/>
              </a:solidFill>
              <a:effectLst/>
              <a:latin typeface="+mn-lt"/>
              <a:ea typeface="+mn-ea"/>
              <a:cs typeface="+mn-cs"/>
            </a:rPr>
            <a:t>円）となった。主な構成項目である人件費は住民一人当たり</a:t>
          </a:r>
          <a:r>
            <a:rPr kumimoji="1" lang="en-US" altLang="ja-JP" sz="1100">
              <a:solidFill>
                <a:schemeClr val="dk1"/>
              </a:solidFill>
              <a:effectLst/>
              <a:latin typeface="+mn-lt"/>
              <a:ea typeface="+mn-ea"/>
              <a:cs typeface="+mn-cs"/>
            </a:rPr>
            <a:t>390,448</a:t>
          </a:r>
          <a:r>
            <a:rPr kumimoji="1" lang="ja-JP" altLang="ja-JP" sz="1100">
              <a:solidFill>
                <a:schemeClr val="dk1"/>
              </a:solidFill>
              <a:effectLst/>
              <a:latin typeface="+mn-lt"/>
              <a:ea typeface="+mn-ea"/>
              <a:cs typeface="+mn-cs"/>
            </a:rPr>
            <a:t>円、物件費は住民一人当たり</a:t>
          </a:r>
          <a:r>
            <a:rPr kumimoji="1" lang="en-US" altLang="ja-JP" sz="1100">
              <a:solidFill>
                <a:schemeClr val="dk1"/>
              </a:solidFill>
              <a:effectLst/>
              <a:latin typeface="+mn-lt"/>
              <a:ea typeface="+mn-ea"/>
              <a:cs typeface="+mn-cs"/>
            </a:rPr>
            <a:t>546,914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前年比</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高い水準となっている。</a:t>
          </a:r>
          <a:r>
            <a:rPr kumimoji="1" lang="ja-JP" altLang="en-US"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284,503</a:t>
          </a:r>
          <a:r>
            <a:rPr kumimoji="1" lang="ja-JP" altLang="en-US" sz="1100">
              <a:solidFill>
                <a:schemeClr val="dk1"/>
              </a:solidFill>
              <a:effectLst/>
              <a:latin typeface="+mn-lt"/>
              <a:ea typeface="+mn-ea"/>
              <a:cs typeface="+mn-cs"/>
            </a:rPr>
            <a:t>円となり、前年比</a:t>
          </a:r>
          <a:r>
            <a:rPr kumimoji="1" lang="en-US" altLang="ja-JP" sz="1100">
              <a:solidFill>
                <a:schemeClr val="dk1"/>
              </a:solidFill>
              <a:effectLst/>
              <a:latin typeface="+mn-lt"/>
              <a:ea typeface="+mn-ea"/>
              <a:cs typeface="+mn-cs"/>
            </a:rPr>
            <a:t>149,290</a:t>
          </a:r>
          <a:r>
            <a:rPr kumimoji="1" lang="ja-JP" altLang="en-US" sz="1100">
              <a:solidFill>
                <a:schemeClr val="dk1"/>
              </a:solidFill>
              <a:effectLst/>
              <a:latin typeface="+mn-lt"/>
              <a:ea typeface="+mn-ea"/>
              <a:cs typeface="+mn-cs"/>
            </a:rPr>
            <a:t>円の増となっており、新型コロナウイルス感染症対策に係る補助交付金の影響が大きい。</a:t>
          </a:r>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85,616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、前年との比較では</a:t>
          </a:r>
          <a:r>
            <a:rPr kumimoji="1" lang="en-US" altLang="ja-JP" sz="1100">
              <a:solidFill>
                <a:schemeClr val="dk1"/>
              </a:solidFill>
              <a:effectLst/>
              <a:latin typeface="+mn-lt"/>
              <a:ea typeface="+mn-ea"/>
              <a:cs typeface="+mn-cs"/>
            </a:rPr>
            <a:t>25,117</a:t>
          </a:r>
          <a:r>
            <a:rPr kumimoji="1" lang="ja-JP" altLang="ja-JP" sz="1100">
              <a:solidFill>
                <a:schemeClr val="dk1"/>
              </a:solidFill>
              <a:effectLst/>
              <a:latin typeface="+mn-lt"/>
              <a:ea typeface="+mn-ea"/>
              <a:cs typeface="+mn-cs"/>
            </a:rPr>
            <a:t>円の減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66,827</a:t>
          </a:r>
          <a:r>
            <a:rPr kumimoji="1" lang="ja-JP" altLang="ja-JP" sz="1100">
              <a:solidFill>
                <a:schemeClr val="dk1"/>
              </a:solidFill>
              <a:effectLst/>
              <a:latin typeface="+mn-lt"/>
              <a:ea typeface="+mn-ea"/>
              <a:cs typeface="+mn-cs"/>
            </a:rPr>
            <a:t>円低くなった。普通建設事業費は住民一人当たり</a:t>
          </a:r>
          <a:r>
            <a:rPr kumimoji="1" lang="en-US" altLang="ja-JP" sz="1100">
              <a:solidFill>
                <a:schemeClr val="dk1"/>
              </a:solidFill>
              <a:effectLst/>
              <a:latin typeface="+mn-lt"/>
              <a:ea typeface="+mn-ea"/>
              <a:cs typeface="+mn-cs"/>
            </a:rPr>
            <a:t>555,692</a:t>
          </a:r>
          <a:r>
            <a:rPr kumimoji="1" lang="ja-JP" altLang="ja-JP" sz="1100">
              <a:solidFill>
                <a:schemeClr val="dk1"/>
              </a:solidFill>
              <a:effectLst/>
              <a:latin typeface="+mn-lt"/>
              <a:ea typeface="+mn-ea"/>
              <a:cs typeface="+mn-cs"/>
            </a:rPr>
            <a:t>円となっており、類似団体との比較では</a:t>
          </a:r>
          <a:r>
            <a:rPr kumimoji="1" lang="en-US" altLang="ja-JP" sz="1100">
              <a:solidFill>
                <a:schemeClr val="dk1"/>
              </a:solidFill>
              <a:effectLst/>
              <a:latin typeface="+mn-lt"/>
              <a:ea typeface="+mn-ea"/>
              <a:cs typeface="+mn-cs"/>
            </a:rPr>
            <a:t>223,342</a:t>
          </a:r>
          <a:r>
            <a:rPr kumimoji="1" lang="ja-JP" altLang="ja-JP" sz="1100">
              <a:solidFill>
                <a:schemeClr val="dk1"/>
              </a:solidFill>
              <a:effectLst/>
              <a:latin typeface="+mn-lt"/>
              <a:ea typeface="+mn-ea"/>
              <a:cs typeface="+mn-cs"/>
            </a:rPr>
            <a:t>円上回った。</a:t>
          </a:r>
          <a:r>
            <a:rPr kumimoji="1" lang="ja-JP" altLang="en-US" sz="1100">
              <a:solidFill>
                <a:schemeClr val="dk1"/>
              </a:solidFill>
              <a:effectLst/>
              <a:latin typeface="+mn-lt"/>
              <a:ea typeface="+mn-ea"/>
              <a:cs typeface="+mn-cs"/>
            </a:rPr>
            <a:t>今後、小中学校の建替え等、</a:t>
          </a:r>
          <a:r>
            <a:rPr kumimoji="1" lang="ja-JP" altLang="ja-JP" sz="1100">
              <a:solidFill>
                <a:schemeClr val="dk1"/>
              </a:solidFill>
              <a:effectLst/>
              <a:latin typeface="+mn-lt"/>
              <a:ea typeface="+mn-ea"/>
              <a:cs typeface="+mn-cs"/>
            </a:rPr>
            <a:t>振興</a:t>
          </a:r>
          <a:r>
            <a:rPr kumimoji="1" lang="ja-JP" altLang="en-US" sz="1100">
              <a:solidFill>
                <a:schemeClr val="dk1"/>
              </a:solidFill>
              <a:effectLst/>
              <a:latin typeface="+mn-lt"/>
              <a:ea typeface="+mn-ea"/>
              <a:cs typeface="+mn-cs"/>
            </a:rPr>
            <a:t>開発</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上の計画により上昇が見込まれている。国、東京都との事業調整及び負担の平準化を図りながら進めていく必要がある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2,576
106.88
6,009,319
5,698,611
291,672
1,917,450
2,538,440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54302</xdr:rowOff>
    </xdr:from>
    <xdr:to>
      <xdr:col>24</xdr:col>
      <xdr:colOff>63500</xdr:colOff>
      <xdr:row>37</xdr:row>
      <xdr:rowOff>77553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97952"/>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54302</xdr:rowOff>
    </xdr:from>
    <xdr:to>
      <xdr:col>19</xdr:col>
      <xdr:colOff>177800</xdr:colOff>
      <xdr:row>37</xdr:row>
      <xdr:rowOff>83105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97952"/>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83105</xdr:rowOff>
    </xdr:from>
    <xdr:to>
      <xdr:col>15</xdr:col>
      <xdr:colOff>50800</xdr:colOff>
      <xdr:row>37</xdr:row>
      <xdr:rowOff>86534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267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76852</xdr:rowOff>
    </xdr:from>
    <xdr:to>
      <xdr:col>10</xdr:col>
      <xdr:colOff>114300</xdr:colOff>
      <xdr:row>37</xdr:row>
      <xdr:rowOff>86534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20502"/>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26753</xdr:rowOff>
    </xdr:from>
    <xdr:to>
      <xdr:col>24</xdr:col>
      <xdr:colOff>114300</xdr:colOff>
      <xdr:row>37</xdr:row>
      <xdr:rowOff>128353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49630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2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3502</xdr:rowOff>
    </xdr:from>
    <xdr:to>
      <xdr:col>20</xdr:col>
      <xdr:colOff>38100</xdr:colOff>
      <xdr:row>37</xdr:row>
      <xdr:rowOff>105102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121629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32305</xdr:rowOff>
    </xdr:from>
    <xdr:to>
      <xdr:col>15</xdr:col>
      <xdr:colOff>101600</xdr:colOff>
      <xdr:row>37</xdr:row>
      <xdr:rowOff>133905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150432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35734</xdr:rowOff>
    </xdr:from>
    <xdr:to>
      <xdr:col>10</xdr:col>
      <xdr:colOff>165100</xdr:colOff>
      <xdr:row>37</xdr:row>
      <xdr:rowOff>137334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153861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26052</xdr:rowOff>
    </xdr:from>
    <xdr:to>
      <xdr:col>6</xdr:col>
      <xdr:colOff>38100</xdr:colOff>
      <xdr:row>37</xdr:row>
      <xdr:rowOff>127652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144179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4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151095</xdr:rowOff>
    </xdr:from>
    <xdr:to>
      <xdr:col>24</xdr:col>
      <xdr:colOff>63500</xdr:colOff>
      <xdr:row>58</xdr:row>
      <xdr:rowOff>36124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23745"/>
          <a:ext cx="838200" cy="5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36124</xdr:rowOff>
    </xdr:from>
    <xdr:to>
      <xdr:col>19</xdr:col>
      <xdr:colOff>177800</xdr:colOff>
      <xdr:row>58</xdr:row>
      <xdr:rowOff>51463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80224"/>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17049</xdr:rowOff>
    </xdr:from>
    <xdr:to>
      <xdr:col>15</xdr:col>
      <xdr:colOff>50800</xdr:colOff>
      <xdr:row>58</xdr:row>
      <xdr:rowOff>51463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61149"/>
          <a:ext cx="889000" cy="3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17049</xdr:rowOff>
    </xdr:from>
    <xdr:to>
      <xdr:col>10</xdr:col>
      <xdr:colOff>114300</xdr:colOff>
      <xdr:row>58</xdr:row>
      <xdr:rowOff>27806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1149"/>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100295</xdr:rowOff>
    </xdr:from>
    <xdr:to>
      <xdr:col>24</xdr:col>
      <xdr:colOff>114300</xdr:colOff>
      <xdr:row>58</xdr:row>
      <xdr:rowOff>30445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123172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2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156774</xdr:rowOff>
    </xdr:from>
    <xdr:to>
      <xdr:col>20</xdr:col>
      <xdr:colOff>38100</xdr:colOff>
      <xdr:row>58</xdr:row>
      <xdr:rowOff>86924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2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103451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0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663</xdr:rowOff>
    </xdr:from>
    <xdr:to>
      <xdr:col>15</xdr:col>
      <xdr:colOff>101600</xdr:colOff>
      <xdr:row>58</xdr:row>
      <xdr:rowOff>102263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118790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137699</xdr:rowOff>
    </xdr:from>
    <xdr:to>
      <xdr:col>10</xdr:col>
      <xdr:colOff>165100</xdr:colOff>
      <xdr:row>58</xdr:row>
      <xdr:rowOff>67849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84376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8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148456</xdr:rowOff>
    </xdr:from>
    <xdr:to>
      <xdr:col>6</xdr:col>
      <xdr:colOff>38100</xdr:colOff>
      <xdr:row>58</xdr:row>
      <xdr:rowOff>78606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95133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9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114135</xdr:rowOff>
    </xdr:from>
    <xdr:to>
      <xdr:col>24</xdr:col>
      <xdr:colOff>63500</xdr:colOff>
      <xdr:row>75</xdr:row>
      <xdr:rowOff>60532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458535"/>
          <a:ext cx="838200" cy="46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60532</xdr:rowOff>
    </xdr:from>
    <xdr:to>
      <xdr:col>19</xdr:col>
      <xdr:colOff>177800</xdr:colOff>
      <xdr:row>75</xdr:row>
      <xdr:rowOff>123161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19282"/>
          <a:ext cx="889000" cy="6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84291</xdr:rowOff>
    </xdr:from>
    <xdr:to>
      <xdr:col>15</xdr:col>
      <xdr:colOff>50800</xdr:colOff>
      <xdr:row>75</xdr:row>
      <xdr:rowOff>123161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43041"/>
          <a:ext cx="889000" cy="3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26059</xdr:rowOff>
    </xdr:from>
    <xdr:to>
      <xdr:col>10</xdr:col>
      <xdr:colOff>114300</xdr:colOff>
      <xdr:row>75</xdr:row>
      <xdr:rowOff>84291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84809"/>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63335</xdr:rowOff>
    </xdr:from>
    <xdr:to>
      <xdr:col>24</xdr:col>
      <xdr:colOff>114300</xdr:colOff>
      <xdr:row>72</xdr:row>
      <xdr:rowOff>164935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86212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25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9732</xdr:rowOff>
    </xdr:from>
    <xdr:to>
      <xdr:col>20</xdr:col>
      <xdr:colOff>38100</xdr:colOff>
      <xdr:row>75</xdr:row>
      <xdr:rowOff>111332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127859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4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72361</xdr:rowOff>
    </xdr:from>
    <xdr:to>
      <xdr:col>15</xdr:col>
      <xdr:colOff>101600</xdr:colOff>
      <xdr:row>76</xdr:row>
      <xdr:rowOff>2511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3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19038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0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33491</xdr:rowOff>
    </xdr:from>
    <xdr:to>
      <xdr:col>10</xdr:col>
      <xdr:colOff>165100</xdr:colOff>
      <xdr:row>75</xdr:row>
      <xdr:rowOff>135091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151618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6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146709</xdr:rowOff>
    </xdr:from>
    <xdr:to>
      <xdr:col>6</xdr:col>
      <xdr:colOff>38100</xdr:colOff>
      <xdr:row>75</xdr:row>
      <xdr:rowOff>76859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93386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125960</xdr:rowOff>
    </xdr:from>
    <xdr:to>
      <xdr:col>24</xdr:col>
      <xdr:colOff>63500</xdr:colOff>
      <xdr:row>93</xdr:row>
      <xdr:rowOff>134099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070810"/>
          <a:ext cx="8382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125960</xdr:rowOff>
    </xdr:from>
    <xdr:to>
      <xdr:col>19</xdr:col>
      <xdr:colOff>177800</xdr:colOff>
      <xdr:row>93</xdr:row>
      <xdr:rowOff>126278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070810"/>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126278</xdr:rowOff>
    </xdr:from>
    <xdr:to>
      <xdr:col>15</xdr:col>
      <xdr:colOff>50800</xdr:colOff>
      <xdr:row>93</xdr:row>
      <xdr:rowOff>152488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071128"/>
          <a:ext cx="889000" cy="2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152488</xdr:rowOff>
    </xdr:from>
    <xdr:to>
      <xdr:col>10</xdr:col>
      <xdr:colOff>114300</xdr:colOff>
      <xdr:row>94</xdr:row>
      <xdr:rowOff>87897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97338"/>
          <a:ext cx="889000" cy="10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83299</xdr:rowOff>
    </xdr:from>
    <xdr:to>
      <xdr:col>24</xdr:col>
      <xdr:colOff>114300</xdr:colOff>
      <xdr:row>94</xdr:row>
      <xdr:rowOff>13449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106176</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7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75160</xdr:rowOff>
    </xdr:from>
    <xdr:to>
      <xdr:col>20</xdr:col>
      <xdr:colOff>38100</xdr:colOff>
      <xdr:row>94</xdr:row>
      <xdr:rowOff>5310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21837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7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75478</xdr:rowOff>
    </xdr:from>
    <xdr:to>
      <xdr:col>15</xdr:col>
      <xdr:colOff>101600</xdr:colOff>
      <xdr:row>94</xdr:row>
      <xdr:rowOff>5628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22155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7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101688</xdr:rowOff>
    </xdr:from>
    <xdr:to>
      <xdr:col>10</xdr:col>
      <xdr:colOff>165100</xdr:colOff>
      <xdr:row>94</xdr:row>
      <xdr:rowOff>31838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48365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82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37097</xdr:rowOff>
    </xdr:from>
    <xdr:to>
      <xdr:col>6</xdr:col>
      <xdr:colOff>38100</xdr:colOff>
      <xdr:row>94</xdr:row>
      <xdr:rowOff>138697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155224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2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20955</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07505"/>
          <a:ext cx="8382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141605</xdr:rowOff>
    </xdr:from>
    <xdr:to>
      <xdr:col>55</xdr:col>
      <xdr:colOff>50800</xdr:colOff>
      <xdr:row>39</xdr:row>
      <xdr:rowOff>71755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69572</xdr:rowOff>
    </xdr:from>
    <xdr:to>
      <xdr:col>55</xdr:col>
      <xdr:colOff>0</xdr:colOff>
      <xdr:row>58</xdr:row>
      <xdr:rowOff>170553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3672"/>
          <a:ext cx="838200" cy="10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170553</xdr:rowOff>
    </xdr:from>
    <xdr:to>
      <xdr:col>50</xdr:col>
      <xdr:colOff>114300</xdr:colOff>
      <xdr:row>59</xdr:row>
      <xdr:rowOff>1693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14653"/>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1693</xdr:rowOff>
    </xdr:from>
    <xdr:to>
      <xdr:col>45</xdr:col>
      <xdr:colOff>177800</xdr:colOff>
      <xdr:row>59</xdr:row>
      <xdr:rowOff>3153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17243"/>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3153</xdr:rowOff>
    </xdr:from>
    <xdr:to>
      <xdr:col>41</xdr:col>
      <xdr:colOff>50800</xdr:colOff>
      <xdr:row>59</xdr:row>
      <xdr:rowOff>15881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8703"/>
          <a:ext cx="8890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18772</xdr:rowOff>
    </xdr:from>
    <xdr:to>
      <xdr:col>55</xdr:col>
      <xdr:colOff>50800</xdr:colOff>
      <xdr:row>58</xdr:row>
      <xdr:rowOff>120372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168649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119753</xdr:rowOff>
    </xdr:from>
    <xdr:to>
      <xdr:col>50</xdr:col>
      <xdr:colOff>165100</xdr:colOff>
      <xdr:row>59</xdr:row>
      <xdr:rowOff>49903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41030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5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122343</xdr:rowOff>
    </xdr:from>
    <xdr:to>
      <xdr:col>46</xdr:col>
      <xdr:colOff>38100</xdr:colOff>
      <xdr:row>59</xdr:row>
      <xdr:rowOff>52493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43620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5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123803</xdr:rowOff>
    </xdr:from>
    <xdr:to>
      <xdr:col>41</xdr:col>
      <xdr:colOff>101600</xdr:colOff>
      <xdr:row>59</xdr:row>
      <xdr:rowOff>53953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45080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136531</xdr:rowOff>
    </xdr:from>
    <xdr:to>
      <xdr:col>36</xdr:col>
      <xdr:colOff>165100</xdr:colOff>
      <xdr:row>59</xdr:row>
      <xdr:rowOff>66681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57808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90427</xdr:rowOff>
    </xdr:from>
    <xdr:to>
      <xdr:col>55</xdr:col>
      <xdr:colOff>0</xdr:colOff>
      <xdr:row>78</xdr:row>
      <xdr:rowOff>139162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63527"/>
          <a:ext cx="838200" cy="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139162</xdr:rowOff>
    </xdr:from>
    <xdr:to>
      <xdr:col>50</xdr:col>
      <xdr:colOff>114300</xdr:colOff>
      <xdr:row>78</xdr:row>
      <xdr:rowOff>141897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12262"/>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140036</xdr:rowOff>
    </xdr:from>
    <xdr:to>
      <xdr:col>45</xdr:col>
      <xdr:colOff>177800</xdr:colOff>
      <xdr:row>78</xdr:row>
      <xdr:rowOff>141897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13136"/>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140036</xdr:rowOff>
    </xdr:from>
    <xdr:to>
      <xdr:col>41</xdr:col>
      <xdr:colOff>50800</xdr:colOff>
      <xdr:row>78</xdr:row>
      <xdr:rowOff>141832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13136"/>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39627</xdr:rowOff>
    </xdr:from>
    <xdr:to>
      <xdr:col>55</xdr:col>
      <xdr:colOff>50800</xdr:colOff>
      <xdr:row>78</xdr:row>
      <xdr:rowOff>141227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11291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88362</xdr:rowOff>
    </xdr:from>
    <xdr:to>
      <xdr:col>50</xdr:col>
      <xdr:colOff>165100</xdr:colOff>
      <xdr:row>79</xdr:row>
      <xdr:rowOff>18512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91097</xdr:rowOff>
    </xdr:from>
    <xdr:to>
      <xdr:col>46</xdr:col>
      <xdr:colOff>38100</xdr:colOff>
      <xdr:row>79</xdr:row>
      <xdr:rowOff>21247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12374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89236</xdr:rowOff>
    </xdr:from>
    <xdr:to>
      <xdr:col>41</xdr:col>
      <xdr:colOff>101600</xdr:colOff>
      <xdr:row>79</xdr:row>
      <xdr:rowOff>19386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10513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5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91032</xdr:rowOff>
    </xdr:from>
    <xdr:to>
      <xdr:col>36</xdr:col>
      <xdr:colOff>165100</xdr:colOff>
      <xdr:row>79</xdr:row>
      <xdr:rowOff>21182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12309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5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138108</xdr:rowOff>
    </xdr:from>
    <xdr:to>
      <xdr:col>55</xdr:col>
      <xdr:colOff>0</xdr:colOff>
      <xdr:row>98</xdr:row>
      <xdr:rowOff>51564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68758"/>
          <a:ext cx="838200" cy="8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51564</xdr:rowOff>
    </xdr:from>
    <xdr:to>
      <xdr:col>50</xdr:col>
      <xdr:colOff>114300</xdr:colOff>
      <xdr:row>98</xdr:row>
      <xdr:rowOff>157818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53664"/>
          <a:ext cx="889000" cy="10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114933</xdr:rowOff>
    </xdr:from>
    <xdr:to>
      <xdr:col>45</xdr:col>
      <xdr:colOff>177800</xdr:colOff>
      <xdr:row>98</xdr:row>
      <xdr:rowOff>157818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17033"/>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114933</xdr:rowOff>
    </xdr:from>
    <xdr:to>
      <xdr:col>41</xdr:col>
      <xdr:colOff>50800</xdr:colOff>
      <xdr:row>98</xdr:row>
      <xdr:rowOff>129338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17033"/>
          <a:ext cx="889000" cy="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87308</xdr:rowOff>
    </xdr:from>
    <xdr:to>
      <xdr:col>55</xdr:col>
      <xdr:colOff>50800</xdr:colOff>
      <xdr:row>98</xdr:row>
      <xdr:rowOff>17458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110185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6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764</xdr:rowOff>
    </xdr:from>
    <xdr:to>
      <xdr:col>50</xdr:col>
      <xdr:colOff>165100</xdr:colOff>
      <xdr:row>98</xdr:row>
      <xdr:rowOff>102364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93491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9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107018</xdr:rowOff>
    </xdr:from>
    <xdr:to>
      <xdr:col>46</xdr:col>
      <xdr:colOff>38100</xdr:colOff>
      <xdr:row>99</xdr:row>
      <xdr:rowOff>37168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28295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64133</xdr:rowOff>
    </xdr:from>
    <xdr:to>
      <xdr:col>41</xdr:col>
      <xdr:colOff>101600</xdr:colOff>
      <xdr:row>98</xdr:row>
      <xdr:rowOff>165733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156860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78538</xdr:rowOff>
    </xdr:from>
    <xdr:to>
      <xdr:col>36</xdr:col>
      <xdr:colOff>165100</xdr:colOff>
      <xdr:row>99</xdr:row>
      <xdr:rowOff>8688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171265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90915</xdr:rowOff>
    </xdr:from>
    <xdr:to>
      <xdr:col>85</xdr:col>
      <xdr:colOff>127000</xdr:colOff>
      <xdr:row>38</xdr:row>
      <xdr:rowOff>95816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06015"/>
          <a:ext cx="8382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61402</xdr:rowOff>
    </xdr:from>
    <xdr:to>
      <xdr:col>81</xdr:col>
      <xdr:colOff>50800</xdr:colOff>
      <xdr:row>38</xdr:row>
      <xdr:rowOff>95816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05052"/>
          <a:ext cx="889000" cy="20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61402</xdr:rowOff>
    </xdr:from>
    <xdr:to>
      <xdr:col>76</xdr:col>
      <xdr:colOff>114300</xdr:colOff>
      <xdr:row>38</xdr:row>
      <xdr:rowOff>95205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05052"/>
          <a:ext cx="889000" cy="20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95205</xdr:rowOff>
    </xdr:from>
    <xdr:to>
      <xdr:col>71</xdr:col>
      <xdr:colOff>177800</xdr:colOff>
      <xdr:row>38</xdr:row>
      <xdr:rowOff>109964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10305"/>
          <a:ext cx="889000" cy="1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40115</xdr:rowOff>
    </xdr:from>
    <xdr:to>
      <xdr:col>85</xdr:col>
      <xdr:colOff>177800</xdr:colOff>
      <xdr:row>38</xdr:row>
      <xdr:rowOff>141715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126492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45016</xdr:rowOff>
    </xdr:from>
    <xdr:to>
      <xdr:col>81</xdr:col>
      <xdr:colOff>101600</xdr:colOff>
      <xdr:row>38</xdr:row>
      <xdr:rowOff>146616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137743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10602</xdr:rowOff>
    </xdr:from>
    <xdr:to>
      <xdr:col>76</xdr:col>
      <xdr:colOff>165100</xdr:colOff>
      <xdr:row>37</xdr:row>
      <xdr:rowOff>112202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128729</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12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44405</xdr:rowOff>
    </xdr:from>
    <xdr:to>
      <xdr:col>72</xdr:col>
      <xdr:colOff>38100</xdr:colOff>
      <xdr:row>38</xdr:row>
      <xdr:rowOff>146005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137132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59164</xdr:rowOff>
    </xdr:from>
    <xdr:to>
      <xdr:col>67</xdr:col>
      <xdr:colOff>101600</xdr:colOff>
      <xdr:row>38</xdr:row>
      <xdr:rowOff>160764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151891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61920</xdr:rowOff>
    </xdr:from>
    <xdr:to>
      <xdr:col>85</xdr:col>
      <xdr:colOff>127000</xdr:colOff>
      <xdr:row>58</xdr:row>
      <xdr:rowOff>84392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06020"/>
          <a:ext cx="8382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84392</xdr:rowOff>
    </xdr:from>
    <xdr:to>
      <xdr:col>81</xdr:col>
      <xdr:colOff>50800</xdr:colOff>
      <xdr:row>58</xdr:row>
      <xdr:rowOff>94084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28492"/>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94084</xdr:rowOff>
    </xdr:from>
    <xdr:to>
      <xdr:col>76</xdr:col>
      <xdr:colOff>114300</xdr:colOff>
      <xdr:row>58</xdr:row>
      <xdr:rowOff>108031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38184"/>
          <a:ext cx="889000" cy="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92815</xdr:rowOff>
    </xdr:from>
    <xdr:to>
      <xdr:col>71</xdr:col>
      <xdr:colOff>177800</xdr:colOff>
      <xdr:row>58</xdr:row>
      <xdr:rowOff>108031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36915"/>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11120</xdr:rowOff>
    </xdr:from>
    <xdr:to>
      <xdr:col>85</xdr:col>
      <xdr:colOff>177800</xdr:colOff>
      <xdr:row>58</xdr:row>
      <xdr:rowOff>112720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33592</xdr:rowOff>
    </xdr:from>
    <xdr:to>
      <xdr:col>81</xdr:col>
      <xdr:colOff>101600</xdr:colOff>
      <xdr:row>58</xdr:row>
      <xdr:rowOff>135192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126319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7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43284</xdr:rowOff>
    </xdr:from>
    <xdr:to>
      <xdr:col>76</xdr:col>
      <xdr:colOff>165100</xdr:colOff>
      <xdr:row>58</xdr:row>
      <xdr:rowOff>144884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136011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57231</xdr:rowOff>
    </xdr:from>
    <xdr:to>
      <xdr:col>72</xdr:col>
      <xdr:colOff>38100</xdr:colOff>
      <xdr:row>58</xdr:row>
      <xdr:rowOff>158831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149958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42015</xdr:rowOff>
    </xdr:from>
    <xdr:to>
      <xdr:col>67</xdr:col>
      <xdr:colOff>101600</xdr:colOff>
      <xdr:row>58</xdr:row>
      <xdr:rowOff>143615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134742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7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169780</xdr:rowOff>
    </xdr:from>
    <xdr:to>
      <xdr:col>85</xdr:col>
      <xdr:colOff>127000</xdr:colOff>
      <xdr:row>79</xdr:row>
      <xdr:rowOff>18414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42880"/>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169780</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42880"/>
          <a:ext cx="889000" cy="10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88725</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33275"/>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88725</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33275"/>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139064</xdr:rowOff>
    </xdr:from>
    <xdr:to>
      <xdr:col>85</xdr:col>
      <xdr:colOff>177800</xdr:colOff>
      <xdr:row>79</xdr:row>
      <xdr:rowOff>69214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113474</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118980</xdr:rowOff>
    </xdr:from>
    <xdr:to>
      <xdr:col>81</xdr:col>
      <xdr:colOff>101600</xdr:colOff>
      <xdr:row>79</xdr:row>
      <xdr:rowOff>49130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65657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37925</xdr:rowOff>
    </xdr:from>
    <xdr:to>
      <xdr:col>72</xdr:col>
      <xdr:colOff>38100</xdr:colOff>
      <xdr:row>79</xdr:row>
      <xdr:rowOff>139525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130652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7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4953</xdr:rowOff>
    </xdr:from>
    <xdr:to>
      <xdr:col>85</xdr:col>
      <xdr:colOff>127000</xdr:colOff>
      <xdr:row>98</xdr:row>
      <xdr:rowOff>52801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807053"/>
          <a:ext cx="838200" cy="4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139492</xdr:rowOff>
    </xdr:from>
    <xdr:to>
      <xdr:col>81</xdr:col>
      <xdr:colOff>50800</xdr:colOff>
      <xdr:row>98</xdr:row>
      <xdr:rowOff>4953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770142"/>
          <a:ext cx="889000" cy="3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4316</xdr:rowOff>
    </xdr:from>
    <xdr:to>
      <xdr:col>76</xdr:col>
      <xdr:colOff>114300</xdr:colOff>
      <xdr:row>97</xdr:row>
      <xdr:rowOff>139492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63516"/>
          <a:ext cx="889000" cy="3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4316</xdr:rowOff>
    </xdr:from>
    <xdr:to>
      <xdr:col>71</xdr:col>
      <xdr:colOff>177800</xdr:colOff>
      <xdr:row>97</xdr:row>
      <xdr:rowOff>10863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463516"/>
          <a:ext cx="889000" cy="17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2001</xdr:rowOff>
    </xdr:from>
    <xdr:to>
      <xdr:col>85</xdr:col>
      <xdr:colOff>177800</xdr:colOff>
      <xdr:row>98</xdr:row>
      <xdr:rowOff>103601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151878</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125603</xdr:rowOff>
    </xdr:from>
    <xdr:to>
      <xdr:col>81</xdr:col>
      <xdr:colOff>101600</xdr:colOff>
      <xdr:row>98</xdr:row>
      <xdr:rowOff>55753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46880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84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88692</xdr:rowOff>
    </xdr:from>
    <xdr:to>
      <xdr:col>76</xdr:col>
      <xdr:colOff>165100</xdr:colOff>
      <xdr:row>98</xdr:row>
      <xdr:rowOff>18842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9969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8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124966</xdr:rowOff>
    </xdr:from>
    <xdr:to>
      <xdr:col>72</xdr:col>
      <xdr:colOff>38100</xdr:colOff>
      <xdr:row>96</xdr:row>
      <xdr:rowOff>55116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71643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18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131513</xdr:rowOff>
    </xdr:from>
    <xdr:to>
      <xdr:col>67</xdr:col>
      <xdr:colOff>101600</xdr:colOff>
      <xdr:row>97</xdr:row>
      <xdr:rowOff>61663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78190</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36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費は、住民一人当た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620,091</a:t>
          </a:r>
          <a:r>
            <a:rPr kumimoji="1" lang="ja-JP" altLang="ja-JP" sz="1100">
              <a:solidFill>
                <a:schemeClr val="dk1"/>
              </a:solidFill>
              <a:effectLst/>
              <a:latin typeface="+mn-lt"/>
              <a:ea typeface="+mn-ea"/>
              <a:cs typeface="+mn-cs"/>
            </a:rPr>
            <a:t>円となり前年比</a:t>
          </a:r>
          <a:r>
            <a:rPr kumimoji="1" lang="en-US" altLang="ja-JP" sz="1100">
              <a:solidFill>
                <a:schemeClr val="dk1"/>
              </a:solidFill>
              <a:effectLst/>
              <a:latin typeface="+mn-lt"/>
              <a:ea typeface="+mn-ea"/>
              <a:cs typeface="+mn-cs"/>
            </a:rPr>
            <a:t>148,239</a:t>
          </a:r>
          <a:r>
            <a:rPr kumimoji="1" lang="ja-JP" altLang="ja-JP" sz="1100">
              <a:solidFill>
                <a:schemeClr val="dk1"/>
              </a:solidFill>
              <a:effectLst/>
              <a:latin typeface="+mn-lt"/>
              <a:ea typeface="+mn-ea"/>
              <a:cs typeface="+mn-cs"/>
            </a:rPr>
            <a:t>円の増。</a:t>
          </a:r>
          <a:r>
            <a:rPr kumimoji="1" lang="ja-JP" altLang="en-US" sz="1100">
              <a:solidFill>
                <a:schemeClr val="dk1"/>
              </a:solidFill>
              <a:effectLst/>
              <a:latin typeface="+mn-lt"/>
              <a:ea typeface="+mn-ea"/>
              <a:cs typeface="+mn-cs"/>
            </a:rPr>
            <a:t>これは新型コロナウイルス感染症対策に経費を要することになった</a:t>
          </a:r>
          <a:r>
            <a:rPr kumimoji="1" lang="ja-JP" altLang="ja-JP" sz="1100">
              <a:solidFill>
                <a:schemeClr val="dk1"/>
              </a:solidFill>
              <a:effectLst/>
              <a:latin typeface="+mn-lt"/>
              <a:ea typeface="+mn-ea"/>
              <a:cs typeface="+mn-cs"/>
            </a:rPr>
            <a:t>影響が大きい。</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396,710</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り前年比</a:t>
          </a:r>
          <a:r>
            <a:rPr kumimoji="1" lang="en-US" altLang="ja-JP" sz="1100">
              <a:solidFill>
                <a:schemeClr val="dk1"/>
              </a:solidFill>
              <a:effectLst/>
              <a:latin typeface="+mn-lt"/>
              <a:ea typeface="+mn-ea"/>
              <a:cs typeface="+mn-cs"/>
            </a:rPr>
            <a:t>120,931</a:t>
          </a:r>
          <a:r>
            <a:rPr kumimoji="1" lang="ja-JP" altLang="en-US" sz="1100">
              <a:solidFill>
                <a:schemeClr val="dk1"/>
              </a:solidFill>
              <a:effectLst/>
              <a:latin typeface="+mn-lt"/>
              <a:ea typeface="+mn-ea"/>
              <a:cs typeface="+mn-cs"/>
            </a:rPr>
            <a:t>円の増で、保育施設整備による影響があった。</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492,940</a:t>
          </a:r>
          <a:r>
            <a:rPr kumimoji="1" lang="ja-JP" altLang="ja-JP" sz="1100">
              <a:solidFill>
                <a:schemeClr val="dk1"/>
              </a:solidFill>
              <a:effectLst/>
              <a:latin typeface="+mn-lt"/>
              <a:ea typeface="+mn-ea"/>
              <a:cs typeface="+mn-cs"/>
            </a:rPr>
            <a:t>円となっている。類似団体と比較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およそ</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倍と高額になっているが、医療機関</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人員配置及び運営経費、清掃</a:t>
          </a:r>
          <a:r>
            <a:rPr kumimoji="1" lang="ja-JP" altLang="en-US" sz="1100">
              <a:solidFill>
                <a:schemeClr val="dk1"/>
              </a:solidFill>
              <a:effectLst/>
              <a:latin typeface="+mn-lt"/>
              <a:ea typeface="+mn-ea"/>
              <a:cs typeface="+mn-cs"/>
            </a:rPr>
            <a:t>施設における廃棄物対策や施設維持運営</a:t>
          </a:r>
          <a:r>
            <a:rPr kumimoji="1" lang="ja-JP" altLang="ja-JP" sz="1100">
              <a:solidFill>
                <a:schemeClr val="dk1"/>
              </a:solidFill>
              <a:effectLst/>
              <a:latin typeface="+mn-lt"/>
              <a:ea typeface="+mn-ea"/>
              <a:cs typeface="+mn-cs"/>
            </a:rPr>
            <a:t>経費が大きな要因となっている。公債費は、公共施設整備</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の起債額が大きくなってはいるが、大規模事業の起債の償還が完了したこともあり、住民一人当たり</a:t>
          </a:r>
          <a:r>
            <a:rPr kumimoji="1" lang="en-US" altLang="ja-JP" sz="1100">
              <a:solidFill>
                <a:schemeClr val="dk1"/>
              </a:solidFill>
              <a:effectLst/>
              <a:latin typeface="+mn-lt"/>
              <a:ea typeface="+mn-ea"/>
              <a:cs typeface="+mn-cs"/>
            </a:rPr>
            <a:t>85,616</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昨年より減少した。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ことが見込まれている</a:t>
          </a:r>
          <a:r>
            <a:rPr kumimoji="1" lang="ja-JP" altLang="en-US" sz="1100">
              <a:solidFill>
                <a:schemeClr val="dk1"/>
              </a:solidFill>
              <a:effectLst/>
              <a:latin typeface="+mn-lt"/>
              <a:ea typeface="+mn-ea"/>
              <a:cs typeface="+mn-cs"/>
            </a:rPr>
            <a:t>。いずれの項目も、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島</a:t>
          </a:r>
          <a:r>
            <a:rPr kumimoji="1" lang="ja-JP" altLang="en-US" sz="1100">
              <a:solidFill>
                <a:schemeClr val="dk1"/>
              </a:solidFill>
              <a:effectLst/>
              <a:latin typeface="+mn-lt"/>
              <a:ea typeface="+mn-ea"/>
              <a:cs typeface="+mn-cs"/>
            </a:rPr>
            <a:t>かつ遠隔離島</a:t>
          </a:r>
          <a:r>
            <a:rPr kumimoji="1" lang="ja-JP" altLang="ja-JP" sz="1100">
              <a:solidFill>
                <a:schemeClr val="dk1"/>
              </a:solidFill>
              <a:effectLst/>
              <a:latin typeface="+mn-lt"/>
              <a:ea typeface="+mn-ea"/>
              <a:cs typeface="+mn-cs"/>
            </a:rPr>
            <a:t>という特殊な状況で</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行政</a:t>
          </a:r>
          <a:r>
            <a:rPr kumimoji="1" lang="ja-JP" altLang="en-US" sz="1100">
              <a:solidFill>
                <a:schemeClr val="dk1"/>
              </a:solidFill>
              <a:effectLst/>
              <a:latin typeface="+mn-lt"/>
              <a:ea typeface="+mn-ea"/>
              <a:cs typeface="+mn-cs"/>
            </a:rPr>
            <a:t>運営のため</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の比較ではその差が大きくなっている。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財政調整基金については、令和２年度は積立、取り崩しを行っていない。</a:t>
          </a:r>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必要額を確保しつつ、</a:t>
          </a:r>
          <a:r>
            <a:rPr lang="ja-JP" altLang="ja-JP" sz="1100">
              <a:solidFill>
                <a:schemeClr val="dk1"/>
              </a:solidFill>
              <a:effectLst/>
              <a:latin typeface="+mn-lt"/>
              <a:ea typeface="+mn-ea"/>
              <a:cs typeface="+mn-cs"/>
            </a:rPr>
            <a:t>歳入歳出のバランスを調整しながら取崩額をなるべく抑えるように努めている。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実質収支比率については、事業の中止や延期等による歳出執行額の減により前年度比で</a:t>
          </a:r>
          <a:r>
            <a:rPr lang="en-US" altLang="ja-JP" sz="1100">
              <a:solidFill>
                <a:schemeClr val="dk1"/>
              </a:solidFill>
              <a:effectLst/>
              <a:latin typeface="+mn-lt"/>
              <a:ea typeface="+mn-ea"/>
              <a:cs typeface="+mn-cs"/>
            </a:rPr>
            <a:t>2.76</a:t>
          </a:r>
          <a:r>
            <a:rPr lang="ja-JP" altLang="en-US" sz="1100">
              <a:solidFill>
                <a:schemeClr val="dk1"/>
              </a:solidFill>
              <a:effectLst/>
              <a:latin typeface="+mn-lt"/>
              <a:ea typeface="+mn-ea"/>
              <a:cs typeface="+mn-cs"/>
            </a:rPr>
            <a:t>％増加している。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効率的な予算執行を図り</a:t>
          </a:r>
          <a:r>
            <a:rPr lang="ja-JP" altLang="ja-JP" sz="1100">
              <a:solidFill>
                <a:schemeClr val="dk1"/>
              </a:solidFill>
              <a:effectLst/>
              <a:latin typeface="+mn-lt"/>
              <a:ea typeface="+mn-ea"/>
              <a:cs typeface="+mn-cs"/>
            </a:rPr>
            <a:t>決算見込を確実に把握し</a:t>
          </a:r>
          <a:r>
            <a:rPr lang="ja-JP" altLang="en-US" sz="1100">
              <a:solidFill>
                <a:schemeClr val="dk1"/>
              </a:solidFill>
              <a:effectLst/>
              <a:latin typeface="+mn-lt"/>
              <a:ea typeface="+mn-ea"/>
              <a:cs typeface="+mn-cs"/>
            </a:rPr>
            <a:t>て</a:t>
          </a:r>
          <a:r>
            <a:rPr lang="ja-JP" altLang="ja-JP" sz="1100">
              <a:solidFill>
                <a:schemeClr val="dk1"/>
              </a:solidFill>
              <a:effectLst/>
              <a:latin typeface="+mn-lt"/>
              <a:ea typeface="+mn-ea"/>
              <a:cs typeface="+mn-cs"/>
            </a:rPr>
            <a:t>、基金の取崩額や積立額を精査することで、実質収支比率</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％程度になるよう努めていく。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一般会計の黒字額が</a:t>
          </a:r>
          <a:r>
            <a:rPr lang="ja-JP" altLang="en-US" sz="1100">
              <a:solidFill>
                <a:schemeClr val="dk1"/>
              </a:solidFill>
              <a:effectLst/>
              <a:latin typeface="+mn-lt"/>
              <a:ea typeface="+mn-ea"/>
              <a:cs typeface="+mn-cs"/>
            </a:rPr>
            <a:t>増加している</a:t>
          </a:r>
          <a:r>
            <a:rPr lang="ja-JP" altLang="ja-JP" sz="1100">
              <a:solidFill>
                <a:schemeClr val="dk1"/>
              </a:solidFill>
              <a:effectLst/>
              <a:latin typeface="+mn-lt"/>
              <a:ea typeface="+mn-ea"/>
              <a:cs typeface="+mn-cs"/>
            </a:rPr>
            <a:t>のは、執行予定だった事業が</a:t>
          </a:r>
          <a:r>
            <a:rPr lang="ja-JP" altLang="en-US" sz="1100">
              <a:solidFill>
                <a:schemeClr val="dk1"/>
              </a:solidFill>
              <a:effectLst/>
              <a:latin typeface="+mn-lt"/>
              <a:ea typeface="+mn-ea"/>
              <a:cs typeface="+mn-cs"/>
            </a:rPr>
            <a:t>新型コロナや長雨により中止や</a:t>
          </a:r>
          <a:r>
            <a:rPr lang="ja-JP" altLang="ja-JP" sz="1100">
              <a:solidFill>
                <a:schemeClr val="dk1"/>
              </a:solidFill>
              <a:effectLst/>
              <a:latin typeface="+mn-lt"/>
              <a:ea typeface="+mn-ea"/>
              <a:cs typeface="+mn-cs"/>
            </a:rPr>
            <a:t>入札の不調等</a:t>
          </a:r>
          <a:r>
            <a:rPr lang="ja-JP" altLang="en-US" sz="1100">
              <a:solidFill>
                <a:schemeClr val="dk1"/>
              </a:solidFill>
              <a:effectLst/>
              <a:latin typeface="+mn-lt"/>
              <a:ea typeface="+mn-ea"/>
              <a:cs typeface="+mn-cs"/>
            </a:rPr>
            <a:t>が相次ぎ、</a:t>
          </a:r>
          <a:r>
            <a:rPr lang="ja-JP" altLang="ja-JP" sz="1100">
              <a:solidFill>
                <a:schemeClr val="dk1"/>
              </a:solidFill>
              <a:effectLst/>
              <a:latin typeface="+mn-lt"/>
              <a:ea typeface="+mn-ea"/>
              <a:cs typeface="+mn-cs"/>
            </a:rPr>
            <a:t>未執行とな</a:t>
          </a:r>
          <a:r>
            <a:rPr lang="ja-JP" altLang="en-US" sz="1100">
              <a:solidFill>
                <a:schemeClr val="dk1"/>
              </a:solidFill>
              <a:effectLst/>
              <a:latin typeface="+mn-lt"/>
              <a:ea typeface="+mn-ea"/>
              <a:cs typeface="+mn-cs"/>
            </a:rPr>
            <a:t>ったことが影響している。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簡易水道事業特別会計、　介護保険（保険事業勘定）特別会計</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下水道事業特別会計の黒字額が減少しているのは、支出額を精査し、一般会計からの繰入金を適正に行えたことが要因である。</a:t>
          </a:r>
          <a:endParaRPr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6009319</v>
      </c>
      <c r="BO4" s="426"/>
      <c r="BP4" s="426"/>
      <c r="BQ4" s="426"/>
      <c r="BR4" s="426"/>
      <c r="BS4" s="426"/>
      <c r="BT4" s="426"/>
      <c r="BU4" s="427"/>
      <c r="BV4" s="425">
        <v>4883912</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15.2</v>
      </c>
      <c r="CU4" s="610"/>
      <c r="CV4" s="610"/>
      <c r="CW4" s="610"/>
      <c r="CX4" s="610"/>
      <c r="CY4" s="610"/>
      <c r="CZ4" s="610"/>
      <c r="DA4" s="611"/>
      <c r="DB4" s="609">
        <v>12.4</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5698611</v>
      </c>
      <c r="BO5" s="431"/>
      <c r="BP5" s="431"/>
      <c r="BQ5" s="431"/>
      <c r="BR5" s="431"/>
      <c r="BS5" s="431"/>
      <c r="BT5" s="431"/>
      <c r="BU5" s="432"/>
      <c r="BV5" s="430">
        <v>4634792</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73.7</v>
      </c>
      <c r="CU5" s="401"/>
      <c r="CV5" s="401"/>
      <c r="CW5" s="401"/>
      <c r="CX5" s="401"/>
      <c r="CY5" s="401"/>
      <c r="CZ5" s="401"/>
      <c r="DA5" s="402"/>
      <c r="DB5" s="400">
        <v>85.7</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310708</v>
      </c>
      <c r="BO6" s="431"/>
      <c r="BP6" s="431"/>
      <c r="BQ6" s="431"/>
      <c r="BR6" s="431"/>
      <c r="BS6" s="431"/>
      <c r="BT6" s="431"/>
      <c r="BU6" s="432"/>
      <c r="BV6" s="430">
        <v>249120</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75.7</v>
      </c>
      <c r="CU6" s="584"/>
      <c r="CV6" s="584"/>
      <c r="CW6" s="584"/>
      <c r="CX6" s="584"/>
      <c r="CY6" s="584"/>
      <c r="CZ6" s="584"/>
      <c r="DA6" s="585"/>
      <c r="DB6" s="583">
        <v>88.3</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19036</v>
      </c>
      <c r="BO7" s="431"/>
      <c r="BP7" s="431"/>
      <c r="BQ7" s="431"/>
      <c r="BR7" s="431"/>
      <c r="BS7" s="431"/>
      <c r="BT7" s="431"/>
      <c r="BU7" s="432"/>
      <c r="BV7" s="430">
        <v>11766</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1917450</v>
      </c>
      <c r="CU7" s="431"/>
      <c r="CV7" s="431"/>
      <c r="CW7" s="431"/>
      <c r="CX7" s="431"/>
      <c r="CY7" s="431"/>
      <c r="CZ7" s="431"/>
      <c r="DA7" s="432"/>
      <c r="DB7" s="430">
        <v>1906520</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291672</v>
      </c>
      <c r="BO8" s="431"/>
      <c r="BP8" s="431"/>
      <c r="BQ8" s="431"/>
      <c r="BR8" s="431"/>
      <c r="BS8" s="431"/>
      <c r="BT8" s="431"/>
      <c r="BU8" s="432"/>
      <c r="BV8" s="430">
        <v>237354</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0.27</v>
      </c>
      <c r="CU8" s="544"/>
      <c r="CV8" s="544"/>
      <c r="CW8" s="544"/>
      <c r="CX8" s="544"/>
      <c r="CY8" s="544"/>
      <c r="CZ8" s="544"/>
      <c r="DA8" s="545"/>
      <c r="DB8" s="543">
        <v>0.26</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2929</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93</v>
      </c>
      <c r="AV9" s="488"/>
      <c r="AW9" s="488"/>
      <c r="AX9" s="488"/>
      <c r="AY9" s="410" t="s">
        <v>115</v>
      </c>
      <c r="AZ9" s="411"/>
      <c r="BA9" s="411"/>
      <c r="BB9" s="411"/>
      <c r="BC9" s="411"/>
      <c r="BD9" s="411"/>
      <c r="BE9" s="411"/>
      <c r="BF9" s="411"/>
      <c r="BG9" s="411"/>
      <c r="BH9" s="411"/>
      <c r="BI9" s="411"/>
      <c r="BJ9" s="411"/>
      <c r="BK9" s="411"/>
      <c r="BL9" s="411"/>
      <c r="BM9" s="412"/>
      <c r="BN9" s="430">
        <v>54318</v>
      </c>
      <c r="BO9" s="431"/>
      <c r="BP9" s="431"/>
      <c r="BQ9" s="431"/>
      <c r="BR9" s="431"/>
      <c r="BS9" s="431"/>
      <c r="BT9" s="431"/>
      <c r="BU9" s="432"/>
      <c r="BV9" s="430">
        <v>15323</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7.9</v>
      </c>
      <c r="CU9" s="401"/>
      <c r="CV9" s="401"/>
      <c r="CW9" s="401"/>
      <c r="CX9" s="401"/>
      <c r="CY9" s="401"/>
      <c r="CZ9" s="401"/>
      <c r="DA9" s="402"/>
      <c r="DB9" s="400">
        <v>10.9</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117</v>
      </c>
      <c r="M10" s="404"/>
      <c r="N10" s="404"/>
      <c r="O10" s="404"/>
      <c r="P10" s="404"/>
      <c r="Q10" s="405"/>
      <c r="R10" s="406">
        <v>3022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0</v>
      </c>
      <c r="BO10" s="431"/>
      <c r="BP10" s="431"/>
      <c r="BQ10" s="431"/>
      <c r="BR10" s="431"/>
      <c r="BS10" s="431"/>
      <c r="BT10" s="431"/>
      <c r="BU10" s="432"/>
      <c r="BV10" s="430">
        <v>53824</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108</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2">
      <c r="A12" s="187"/>
      <c r="B12" s="546" t="s">
        <v>128</v>
      </c>
      <c r="C12" s="547"/>
      <c r="D12" s="547"/>
      <c r="E12" s="547"/>
      <c r="F12" s="547"/>
      <c r="G12" s="547"/>
      <c r="H12" s="547"/>
      <c r="I12" s="547"/>
      <c r="J12" s="547"/>
      <c r="K12" s="548"/>
      <c r="L12" s="555" t="s">
        <v>129</v>
      </c>
      <c r="M12" s="556"/>
      <c r="N12" s="556"/>
      <c r="O12" s="556"/>
      <c r="P12" s="556"/>
      <c r="Q12" s="557"/>
      <c r="R12" s="558">
        <v>2606</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137</v>
      </c>
      <c r="N13" s="531"/>
      <c r="O13" s="531"/>
      <c r="P13" s="531"/>
      <c r="Q13" s="532"/>
      <c r="R13" s="533">
        <v>2576</v>
      </c>
      <c r="S13" s="534"/>
      <c r="T13" s="534"/>
      <c r="U13" s="534"/>
      <c r="V13" s="535"/>
      <c r="W13" s="521" t="s">
        <v>138</v>
      </c>
      <c r="X13" s="443"/>
      <c r="Y13" s="443"/>
      <c r="Z13" s="443"/>
      <c r="AA13" s="443"/>
      <c r="AB13" s="444"/>
      <c r="AC13" s="406">
        <v>170</v>
      </c>
      <c r="AD13" s="407"/>
      <c r="AE13" s="407"/>
      <c r="AF13" s="407"/>
      <c r="AG13" s="408"/>
      <c r="AH13" s="406">
        <v>138</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54318</v>
      </c>
      <c r="BO13" s="431"/>
      <c r="BP13" s="431"/>
      <c r="BQ13" s="431"/>
      <c r="BR13" s="431"/>
      <c r="BS13" s="431"/>
      <c r="BT13" s="431"/>
      <c r="BU13" s="432"/>
      <c r="BV13" s="430">
        <v>69147</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5.4</v>
      </c>
      <c r="CU13" s="401"/>
      <c r="CV13" s="401"/>
      <c r="CW13" s="401"/>
      <c r="CX13" s="401"/>
      <c r="CY13" s="401"/>
      <c r="CZ13" s="401"/>
      <c r="DA13" s="402"/>
      <c r="DB13" s="400">
        <v>6.9</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2629</v>
      </c>
      <c r="S14" s="534"/>
      <c r="T14" s="534"/>
      <c r="U14" s="534"/>
      <c r="V14" s="535"/>
      <c r="W14" s="536"/>
      <c r="X14" s="446"/>
      <c r="Y14" s="446"/>
      <c r="Z14" s="446"/>
      <c r="AA14" s="446"/>
      <c r="AB14" s="447"/>
      <c r="AC14" s="526">
        <v>8</v>
      </c>
      <c r="AD14" s="527"/>
      <c r="AE14" s="527"/>
      <c r="AF14" s="527"/>
      <c r="AG14" s="528"/>
      <c r="AH14" s="526">
        <v>7.2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136</v>
      </c>
      <c r="CU14" s="538"/>
      <c r="CV14" s="538"/>
      <c r="CW14" s="538"/>
      <c r="CX14" s="538"/>
      <c r="CY14" s="538"/>
      <c r="CZ14" s="538"/>
      <c r="DA14" s="539"/>
      <c r="DB14" s="537" t="s">
        <v>136</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137</v>
      </c>
      <c r="N15" s="531"/>
      <c r="O15" s="531"/>
      <c r="P15" s="531"/>
      <c r="Q15" s="532"/>
      <c r="R15" s="533">
        <v>2605</v>
      </c>
      <c r="S15" s="534"/>
      <c r="T15" s="534"/>
      <c r="U15" s="534"/>
      <c r="V15" s="535"/>
      <c r="W15" s="521" t="s">
        <v>145</v>
      </c>
      <c r="X15" s="443"/>
      <c r="Y15" s="443"/>
      <c r="Z15" s="443"/>
      <c r="AA15" s="443"/>
      <c r="AB15" s="444"/>
      <c r="AC15" s="406">
        <v>328</v>
      </c>
      <c r="AD15" s="407"/>
      <c r="AE15" s="407"/>
      <c r="AF15" s="407"/>
      <c r="AG15" s="408"/>
      <c r="AH15" s="406">
        <v>301</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463306</v>
      </c>
      <c r="BO15" s="426"/>
      <c r="BP15" s="426"/>
      <c r="BQ15" s="426"/>
      <c r="BR15" s="426"/>
      <c r="BS15" s="426"/>
      <c r="BT15" s="426"/>
      <c r="BU15" s="427"/>
      <c r="BV15" s="425">
        <v>454736</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15.5</v>
      </c>
      <c r="AD16" s="527"/>
      <c r="AE16" s="527"/>
      <c r="AF16" s="527"/>
      <c r="AG16" s="528"/>
      <c r="AH16" s="526">
        <v>15.7</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1733526</v>
      </c>
      <c r="BO16" s="431"/>
      <c r="BP16" s="431"/>
      <c r="BQ16" s="431"/>
      <c r="BR16" s="431"/>
      <c r="BS16" s="431"/>
      <c r="BT16" s="431"/>
      <c r="BU16" s="432"/>
      <c r="BV16" s="430">
        <v>1720143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1622</v>
      </c>
      <c r="AD17" s="407"/>
      <c r="AE17" s="407"/>
      <c r="AF17" s="407"/>
      <c r="AG17" s="408"/>
      <c r="AH17" s="406">
        <v>1477</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591319</v>
      </c>
      <c r="BO17" s="431"/>
      <c r="BP17" s="431"/>
      <c r="BQ17" s="431"/>
      <c r="BR17" s="431"/>
      <c r="BS17" s="431"/>
      <c r="BT17" s="431"/>
      <c r="BU17" s="432"/>
      <c r="BV17" s="430">
        <v>581745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155</v>
      </c>
      <c r="C18" s="493"/>
      <c r="D18" s="493"/>
      <c r="E18" s="494"/>
      <c r="F18" s="494"/>
      <c r="G18" s="494"/>
      <c r="H18" s="494"/>
      <c r="I18" s="494"/>
      <c r="J18" s="494"/>
      <c r="K18" s="494"/>
      <c r="L18" s="495">
        <v>106.88</v>
      </c>
      <c r="M18" s="495"/>
      <c r="N18" s="495"/>
      <c r="O18" s="495"/>
      <c r="P18" s="495"/>
      <c r="Q18" s="495"/>
      <c r="R18" s="496"/>
      <c r="S18" s="496"/>
      <c r="T18" s="496"/>
      <c r="U18" s="496"/>
      <c r="V18" s="497"/>
      <c r="W18" s="511"/>
      <c r="X18" s="512"/>
      <c r="Y18" s="512"/>
      <c r="Z18" s="512"/>
      <c r="AA18" s="512"/>
      <c r="AB18" s="522"/>
      <c r="AC18" s="394">
        <v>76.5</v>
      </c>
      <c r="AD18" s="395"/>
      <c r="AE18" s="395"/>
      <c r="AF18" s="395"/>
      <c r="AG18" s="498"/>
      <c r="AH18" s="394">
        <v>77.099999999999994</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1519931</v>
      </c>
      <c r="BO18" s="431"/>
      <c r="BP18" s="431"/>
      <c r="BQ18" s="431"/>
      <c r="BR18" s="431"/>
      <c r="BS18" s="431"/>
      <c r="BT18" s="431"/>
      <c r="BU18" s="432"/>
      <c r="BV18" s="430">
        <v>1754736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157</v>
      </c>
      <c r="C19" s="493"/>
      <c r="D19" s="493"/>
      <c r="E19" s="494"/>
      <c r="F19" s="494"/>
      <c r="G19" s="494"/>
      <c r="H19" s="494"/>
      <c r="I19" s="494"/>
      <c r="J19" s="494"/>
      <c r="K19" s="494"/>
      <c r="L19" s="500">
        <v>27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2821174</v>
      </c>
      <c r="BO19" s="431"/>
      <c r="BP19" s="431"/>
      <c r="BQ19" s="431"/>
      <c r="BR19" s="431"/>
      <c r="BS19" s="431"/>
      <c r="BT19" s="431"/>
      <c r="BU19" s="432"/>
      <c r="BV19" s="430">
        <v>2669784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159</v>
      </c>
      <c r="C20" s="493"/>
      <c r="D20" s="493"/>
      <c r="E20" s="494"/>
      <c r="F20" s="494"/>
      <c r="G20" s="494"/>
      <c r="H20" s="494"/>
      <c r="I20" s="494"/>
      <c r="J20" s="494"/>
      <c r="K20" s="494"/>
      <c r="L20" s="500">
        <v>1469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2538440</v>
      </c>
      <c r="BO23" s="431"/>
      <c r="BP23" s="431"/>
      <c r="BQ23" s="431"/>
      <c r="BR23" s="431"/>
      <c r="BS23" s="431"/>
      <c r="BT23" s="431"/>
      <c r="BU23" s="432"/>
      <c r="BV23" s="430">
        <v>2253501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168</v>
      </c>
      <c r="F24" s="404"/>
      <c r="G24" s="404"/>
      <c r="H24" s="404"/>
      <c r="I24" s="404"/>
      <c r="J24" s="404"/>
      <c r="K24" s="405"/>
      <c r="L24" s="406">
        <v>1</v>
      </c>
      <c r="M24" s="407"/>
      <c r="N24" s="407"/>
      <c r="O24" s="407"/>
      <c r="P24" s="408"/>
      <c r="Q24" s="406">
        <v>6500</v>
      </c>
      <c r="R24" s="407"/>
      <c r="S24" s="407"/>
      <c r="T24" s="407"/>
      <c r="U24" s="407"/>
      <c r="V24" s="408"/>
      <c r="W24" s="472"/>
      <c r="X24" s="463"/>
      <c r="Y24" s="464"/>
      <c r="Z24" s="403" t="s">
        <v>169</v>
      </c>
      <c r="AA24" s="404"/>
      <c r="AB24" s="404"/>
      <c r="AC24" s="404"/>
      <c r="AD24" s="404"/>
      <c r="AE24" s="404"/>
      <c r="AF24" s="404"/>
      <c r="AG24" s="405"/>
      <c r="AH24" s="406">
        <v>117</v>
      </c>
      <c r="AI24" s="407"/>
      <c r="AJ24" s="407"/>
      <c r="AK24" s="407"/>
      <c r="AL24" s="408"/>
      <c r="AM24" s="406">
        <v>352170</v>
      </c>
      <c r="AN24" s="407"/>
      <c r="AO24" s="407"/>
      <c r="AP24" s="407"/>
      <c r="AQ24" s="407"/>
      <c r="AR24" s="408"/>
      <c r="AS24" s="406">
        <v>3010</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2214929</v>
      </c>
      <c r="BO24" s="431"/>
      <c r="BP24" s="431"/>
      <c r="BQ24" s="431"/>
      <c r="BR24" s="431"/>
      <c r="BS24" s="431"/>
      <c r="BT24" s="431"/>
      <c r="BU24" s="432"/>
      <c r="BV24" s="430">
        <v>2070513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171</v>
      </c>
      <c r="F25" s="404"/>
      <c r="G25" s="404"/>
      <c r="H25" s="404"/>
      <c r="I25" s="404"/>
      <c r="J25" s="404"/>
      <c r="K25" s="405"/>
      <c r="L25" s="406">
        <v>1</v>
      </c>
      <c r="M25" s="407"/>
      <c r="N25" s="407"/>
      <c r="O25" s="407"/>
      <c r="P25" s="408"/>
      <c r="Q25" s="406">
        <v>5800</v>
      </c>
      <c r="R25" s="407"/>
      <c r="S25" s="407"/>
      <c r="T25" s="407"/>
      <c r="U25" s="407"/>
      <c r="V25" s="408"/>
      <c r="W25" s="472"/>
      <c r="X25" s="463"/>
      <c r="Y25" s="464"/>
      <c r="Z25" s="403" t="s">
        <v>172</v>
      </c>
      <c r="AA25" s="404"/>
      <c r="AB25" s="404"/>
      <c r="AC25" s="404"/>
      <c r="AD25" s="404"/>
      <c r="AE25" s="404"/>
      <c r="AF25" s="404"/>
      <c r="AG25" s="405"/>
      <c r="AH25" s="406" t="s">
        <v>136</v>
      </c>
      <c r="AI25" s="407"/>
      <c r="AJ25" s="407"/>
      <c r="AK25" s="407"/>
      <c r="AL25" s="408"/>
      <c r="AM25" s="406" t="s">
        <v>173</v>
      </c>
      <c r="AN25" s="407"/>
      <c r="AO25" s="407"/>
      <c r="AP25" s="407"/>
      <c r="AQ25" s="407"/>
      <c r="AR25" s="408"/>
      <c r="AS25" s="406" t="s">
        <v>136</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107641</v>
      </c>
      <c r="BO25" s="426"/>
      <c r="BP25" s="426"/>
      <c r="BQ25" s="426"/>
      <c r="BR25" s="426"/>
      <c r="BS25" s="426"/>
      <c r="BT25" s="426"/>
      <c r="BU25" s="427"/>
      <c r="BV25" s="425">
        <v>79049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5500</v>
      </c>
      <c r="R26" s="407"/>
      <c r="S26" s="407"/>
      <c r="T26" s="407"/>
      <c r="U26" s="407"/>
      <c r="V26" s="408"/>
      <c r="W26" s="472"/>
      <c r="X26" s="463"/>
      <c r="Y26" s="464"/>
      <c r="Z26" s="403" t="s">
        <v>176</v>
      </c>
      <c r="AA26" s="485"/>
      <c r="AB26" s="485"/>
      <c r="AC26" s="485"/>
      <c r="AD26" s="485"/>
      <c r="AE26" s="485"/>
      <c r="AF26" s="485"/>
      <c r="AG26" s="486"/>
      <c r="AH26" s="406">
        <v>5</v>
      </c>
      <c r="AI26" s="407"/>
      <c r="AJ26" s="407"/>
      <c r="AK26" s="407"/>
      <c r="AL26" s="408"/>
      <c r="AM26" s="406">
        <v>11830</v>
      </c>
      <c r="AN26" s="407"/>
      <c r="AO26" s="407"/>
      <c r="AP26" s="407"/>
      <c r="AQ26" s="407"/>
      <c r="AR26" s="408"/>
      <c r="AS26" s="406">
        <v>2366</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173</v>
      </c>
      <c r="BO26" s="431"/>
      <c r="BP26" s="431"/>
      <c r="BQ26" s="431"/>
      <c r="BR26" s="431"/>
      <c r="BS26" s="431"/>
      <c r="BT26" s="431"/>
      <c r="BU26" s="432"/>
      <c r="BV26" s="430" t="s">
        <v>178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179</v>
      </c>
      <c r="F27" s="404"/>
      <c r="G27" s="404"/>
      <c r="H27" s="404"/>
      <c r="I27" s="404"/>
      <c r="J27" s="404"/>
      <c r="K27" s="405"/>
      <c r="L27" s="406">
        <v>1</v>
      </c>
      <c r="M27" s="407"/>
      <c r="N27" s="407"/>
      <c r="O27" s="407"/>
      <c r="P27" s="408"/>
      <c r="Q27" s="406">
        <v>2400</v>
      </c>
      <c r="R27" s="407"/>
      <c r="S27" s="407"/>
      <c r="T27" s="407"/>
      <c r="U27" s="407"/>
      <c r="V27" s="408"/>
      <c r="W27" s="472"/>
      <c r="X27" s="463"/>
      <c r="Y27" s="464"/>
      <c r="Z27" s="403" t="s">
        <v>180</v>
      </c>
      <c r="AA27" s="404"/>
      <c r="AB27" s="404"/>
      <c r="AC27" s="404"/>
      <c r="AD27" s="404"/>
      <c r="AE27" s="404"/>
      <c r="AF27" s="404"/>
      <c r="AG27" s="405"/>
      <c r="AH27" s="406" t="s">
        <v>173</v>
      </c>
      <c r="AI27" s="407"/>
      <c r="AJ27" s="407"/>
      <c r="AK27" s="407"/>
      <c r="AL27" s="408"/>
      <c r="AM27" s="406" t="s">
        <v>178</v>
      </c>
      <c r="AN27" s="407"/>
      <c r="AO27" s="407"/>
      <c r="AP27" s="407"/>
      <c r="AQ27" s="407"/>
      <c r="AR27" s="408"/>
      <c r="AS27" s="406" t="s">
        <v>136</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173</v>
      </c>
      <c r="BO27" s="434"/>
      <c r="BP27" s="434"/>
      <c r="BQ27" s="434"/>
      <c r="BR27" s="434"/>
      <c r="BS27" s="434"/>
      <c r="BT27" s="434"/>
      <c r="BU27" s="435"/>
      <c r="BV27" s="433" t="s">
        <v>173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182</v>
      </c>
      <c r="F28" s="404"/>
      <c r="G28" s="404"/>
      <c r="H28" s="404"/>
      <c r="I28" s="404"/>
      <c r="J28" s="404"/>
      <c r="K28" s="405"/>
      <c r="L28" s="406">
        <v>1</v>
      </c>
      <c r="M28" s="407"/>
      <c r="N28" s="407"/>
      <c r="O28" s="407"/>
      <c r="P28" s="408"/>
      <c r="Q28" s="406">
        <v>1950</v>
      </c>
      <c r="R28" s="407"/>
      <c r="S28" s="407"/>
      <c r="T28" s="407"/>
      <c r="U28" s="407"/>
      <c r="V28" s="408"/>
      <c r="W28" s="472"/>
      <c r="X28" s="463"/>
      <c r="Y28" s="464"/>
      <c r="Z28" s="403" t="s">
        <v>183</v>
      </c>
      <c r="AA28" s="404"/>
      <c r="AB28" s="404"/>
      <c r="AC28" s="404"/>
      <c r="AD28" s="404"/>
      <c r="AE28" s="404"/>
      <c r="AF28" s="404"/>
      <c r="AG28" s="405"/>
      <c r="AH28" s="406" t="s">
        <v>178</v>
      </c>
      <c r="AI28" s="407"/>
      <c r="AJ28" s="407"/>
      <c r="AK28" s="407"/>
      <c r="AL28" s="408"/>
      <c r="AM28" s="406" t="s">
        <v>136</v>
      </c>
      <c r="AN28" s="407"/>
      <c r="AO28" s="407"/>
      <c r="AP28" s="407"/>
      <c r="AQ28" s="407"/>
      <c r="AR28" s="408"/>
      <c r="AS28" s="406" t="s">
        <v>173</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972197</v>
      </c>
      <c r="BO28" s="426"/>
      <c r="BP28" s="426"/>
      <c r="BQ28" s="426"/>
      <c r="BR28" s="426"/>
      <c r="BS28" s="426"/>
      <c r="BT28" s="426"/>
      <c r="BU28" s="427"/>
      <c r="BV28" s="425">
        <v>972197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185</v>
      </c>
      <c r="F29" s="404"/>
      <c r="G29" s="404"/>
      <c r="H29" s="404"/>
      <c r="I29" s="404"/>
      <c r="J29" s="404"/>
      <c r="K29" s="405"/>
      <c r="L29" s="406">
        <v>6</v>
      </c>
      <c r="M29" s="407"/>
      <c r="N29" s="407"/>
      <c r="O29" s="407"/>
      <c r="P29" s="408"/>
      <c r="Q29" s="406">
        <v>1760</v>
      </c>
      <c r="R29" s="407"/>
      <c r="S29" s="407"/>
      <c r="T29" s="407"/>
      <c r="U29" s="407"/>
      <c r="V29" s="408"/>
      <c r="W29" s="473"/>
      <c r="X29" s="474"/>
      <c r="Y29" s="475"/>
      <c r="Z29" s="403" t="s">
        <v>186</v>
      </c>
      <c r="AA29" s="404"/>
      <c r="AB29" s="404"/>
      <c r="AC29" s="404"/>
      <c r="AD29" s="404"/>
      <c r="AE29" s="404"/>
      <c r="AF29" s="404"/>
      <c r="AG29" s="405"/>
      <c r="AH29" s="406">
        <v>117</v>
      </c>
      <c r="AI29" s="407"/>
      <c r="AJ29" s="407"/>
      <c r="AK29" s="407"/>
      <c r="AL29" s="408"/>
      <c r="AM29" s="406">
        <v>352170</v>
      </c>
      <c r="AN29" s="407"/>
      <c r="AO29" s="407"/>
      <c r="AP29" s="407"/>
      <c r="AQ29" s="407"/>
      <c r="AR29" s="408"/>
      <c r="AS29" s="406">
        <v>3010</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474164</v>
      </c>
      <c r="BO29" s="431"/>
      <c r="BP29" s="431"/>
      <c r="BQ29" s="431"/>
      <c r="BR29" s="431"/>
      <c r="BS29" s="431"/>
      <c r="BT29" s="431"/>
      <c r="BU29" s="432"/>
      <c r="BV29" s="430">
        <v>414541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93.9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1237490</v>
      </c>
      <c r="BO30" s="434"/>
      <c r="BP30" s="434"/>
      <c r="BQ30" s="434"/>
      <c r="BR30" s="434"/>
      <c r="BS30" s="434"/>
      <c r="BT30" s="434"/>
      <c r="BU30" s="435"/>
      <c r="BV30" s="433">
        <v>1167538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195</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IF('各会計、関係団体の財政状況及び健全化判断比率'!B32="","",'各会計、関係団体の財政状況及び健全化判断比率'!B32)</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東京都島嶼町村一部事務組合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小笠原ラム・リキュール株式会社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宅地造成事業特別会計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介護保険（保険事業勘定）特別会計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IF('各会計、関係団体の財政状況及び健全化判断比率'!B33="","",'各会計、関係団体の財政状況及び健全化判断比率'!B33)</f>
        <v>浄化槽事業特別会計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東京都市町村職員退職手当組合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下水道事業特別会計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介護保険（介護サービス事業勘定）特別会計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東京都市町村議会議員公務災害補償等組合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東京市町村総合事務組合（一般会計）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東京市町村総合事務組合（交通災害共済）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東京都後期高齢者医療広域連合（一般会計）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東京都後期高齢者医療広域連合
（後期高齢者医療特別会計）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oUnHCS7Wqm2mjJR7uy239bwk1EOdjE/TFXwaX22+CGdzLikTGIj6MNns/5zgBz16UF1OOGP5r+Dz10N0qUdJ1w==" saltValue="I+u19WDSpz8P6W+p9gF9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2" t="s">
        <v>562</v>
      </c>
      <c r="D34" s="1212"/>
      <c r="E34" s="1213"/>
      <c r="F34" s="32">
        <v>9.0299999999999994</v>
      </c>
      <c r="G34" s="33">
        <v>8.52</v>
      </c>
      <c r="H34" s="33">
        <v>11.52</v>
      </c>
      <c r="I34" s="33">
        <v>12.42</v>
      </c>
      <c r="J34" s="34">
        <v>15.21</v>
      </c>
      <c r="K34" s="22"/>
      <c r="L34" s="22"/>
      <c r="M34" s="22"/>
      <c r="N34" s="22"/>
      <c r="O34" s="22"/>
      <c r="P34" s="22"/>
    </row>
    <row r="35" spans="1:16" ht="39" customHeight="1" x14ac:dyDescent="0.2">
      <c r="A35" s="22"/>
      <c r="B35" s="35"/>
      <c r="C35" s="1206" t="s">
        <v>563</v>
      </c>
      <c r="D35" s="1207"/>
      <c r="E35" s="1208"/>
      <c r="F35" s="36">
        <v>0.48</v>
      </c>
      <c r="G35" s="37">
        <v>0.18</v>
      </c>
      <c r="H35" s="37">
        <v>0.03</v>
      </c>
      <c r="I35" s="37">
        <v>0.1</v>
      </c>
      <c r="J35" s="38">
        <v>0</v>
      </c>
      <c r="K35" s="22"/>
      <c r="L35" s="22"/>
      <c r="M35" s="22"/>
      <c r="N35" s="22"/>
      <c r="O35" s="22"/>
      <c r="P35" s="22"/>
    </row>
    <row r="36" spans="1:16" ht="39" customHeight="1" x14ac:dyDescent="0.2">
      <c r="A36" s="22"/>
      <c r="B36" s="35"/>
      <c r="C36" s="1206" t="s">
        <v>564</v>
      </c>
      <c r="D36" s="1207"/>
      <c r="E36" s="1208"/>
      <c r="F36" s="36">
        <v>1</v>
      </c>
      <c r="G36" s="37">
        <v>0.46</v>
      </c>
      <c r="H36" s="37">
        <v>0.24</v>
      </c>
      <c r="I36" s="37">
        <v>0.46</v>
      </c>
      <c r="J36" s="38">
        <v>0</v>
      </c>
      <c r="K36" s="22"/>
      <c r="L36" s="22"/>
      <c r="M36" s="22"/>
      <c r="N36" s="22"/>
      <c r="O36" s="22"/>
      <c r="P36" s="22"/>
    </row>
    <row r="37" spans="1:16" ht="39" customHeight="1" x14ac:dyDescent="0.2">
      <c r="A37" s="22"/>
      <c r="B37" s="35"/>
      <c r="C37" s="1206" t="s">
        <v>565</v>
      </c>
      <c r="D37" s="1207"/>
      <c r="E37" s="1208"/>
      <c r="F37" s="36">
        <v>0.08</v>
      </c>
      <c r="G37" s="37">
        <v>0</v>
      </c>
      <c r="H37" s="37">
        <v>0</v>
      </c>
      <c r="I37" s="37">
        <v>0.02</v>
      </c>
      <c r="J37" s="38">
        <v>0</v>
      </c>
      <c r="K37" s="22"/>
      <c r="L37" s="22"/>
      <c r="M37" s="22"/>
      <c r="N37" s="22"/>
      <c r="O37" s="22"/>
      <c r="P37" s="22"/>
    </row>
    <row r="38" spans="1:16" ht="39" customHeight="1" x14ac:dyDescent="0.2">
      <c r="A38" s="22"/>
      <c r="B38" s="35"/>
      <c r="C38" s="1206" t="s">
        <v>566</v>
      </c>
      <c r="D38" s="1207"/>
      <c r="E38" s="1208"/>
      <c r="F38" s="36">
        <v>0.09</v>
      </c>
      <c r="G38" s="37">
        <v>0</v>
      </c>
      <c r="H38" s="37">
        <v>0</v>
      </c>
      <c r="I38" s="37">
        <v>0</v>
      </c>
      <c r="J38" s="38">
        <v>0</v>
      </c>
      <c r="K38" s="22"/>
      <c r="L38" s="22"/>
      <c r="M38" s="22"/>
      <c r="N38" s="22"/>
      <c r="O38" s="22"/>
      <c r="P38" s="22"/>
    </row>
    <row r="39" spans="1:16" ht="39" customHeight="1" x14ac:dyDescent="0.2">
      <c r="A39" s="22"/>
      <c r="B39" s="35"/>
      <c r="C39" s="1206" t="s">
        <v>567</v>
      </c>
      <c r="D39" s="1207"/>
      <c r="E39" s="1208"/>
      <c r="F39" s="36">
        <v>0</v>
      </c>
      <c r="G39" s="37">
        <v>0</v>
      </c>
      <c r="H39" s="37">
        <v>0</v>
      </c>
      <c r="I39" s="37">
        <v>0</v>
      </c>
      <c r="J39" s="38">
        <v>0</v>
      </c>
      <c r="K39" s="22"/>
      <c r="L39" s="22"/>
      <c r="M39" s="22"/>
      <c r="N39" s="22"/>
      <c r="O39" s="22"/>
      <c r="P39" s="22"/>
    </row>
    <row r="40" spans="1:16" ht="39" customHeight="1" x14ac:dyDescent="0.2">
      <c r="A40" s="22"/>
      <c r="B40" s="35"/>
      <c r="C40" s="1206" t="s">
        <v>568</v>
      </c>
      <c r="D40" s="1207"/>
      <c r="E40" s="1208"/>
      <c r="F40" s="36">
        <v>1.94</v>
      </c>
      <c r="G40" s="37">
        <v>0.05</v>
      </c>
      <c r="H40" s="37">
        <v>0</v>
      </c>
      <c r="I40" s="37">
        <v>0</v>
      </c>
      <c r="J40" s="38">
        <v>0</v>
      </c>
      <c r="K40" s="22"/>
      <c r="L40" s="22"/>
      <c r="M40" s="22"/>
      <c r="N40" s="22"/>
      <c r="O40" s="22"/>
      <c r="P40" s="22"/>
    </row>
    <row r="41" spans="1:16" ht="39" customHeight="1" x14ac:dyDescent="0.2">
      <c r="A41" s="22"/>
      <c r="B41" s="35"/>
      <c r="C41" s="1206" t="s">
        <v>569</v>
      </c>
      <c r="D41" s="1207"/>
      <c r="E41" s="1208"/>
      <c r="F41" s="36">
        <v>0.44</v>
      </c>
      <c r="G41" s="37">
        <v>0</v>
      </c>
      <c r="H41" s="37">
        <v>0</v>
      </c>
      <c r="I41" s="37">
        <v>0</v>
      </c>
      <c r="J41" s="38">
        <v>0</v>
      </c>
      <c r="K41" s="22"/>
      <c r="L41" s="22"/>
      <c r="M41" s="22"/>
      <c r="N41" s="22"/>
      <c r="O41" s="22"/>
      <c r="P41" s="22"/>
    </row>
    <row r="42" spans="1:16" ht="39" customHeight="1" x14ac:dyDescent="0.2">
      <c r="A42" s="22"/>
      <c r="B42" s="39"/>
      <c r="C42" s="1206" t="s">
        <v>570</v>
      </c>
      <c r="D42" s="1207"/>
      <c r="E42" s="1208"/>
      <c r="F42" s="36" t="s">
        <v>515</v>
      </c>
      <c r="G42" s="37" t="s">
        <v>515</v>
      </c>
      <c r="H42" s="37" t="s">
        <v>515</v>
      </c>
      <c r="I42" s="37" t="s">
        <v>515</v>
      </c>
      <c r="J42" s="38" t="s">
        <v>515</v>
      </c>
      <c r="K42" s="22"/>
      <c r="L42" s="22"/>
      <c r="M42" s="22"/>
      <c r="N42" s="22"/>
      <c r="O42" s="22"/>
      <c r="P42" s="22"/>
    </row>
    <row r="43" spans="1:16" ht="39" customHeight="1" thickBot="1" x14ac:dyDescent="0.25">
      <c r="A43" s="22"/>
      <c r="B43" s="40"/>
      <c r="C43" s="1209" t="s">
        <v>571</v>
      </c>
      <c r="D43" s="1210"/>
      <c r="E43" s="1211"/>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NC95HBbFwmY6L51MlUhgpfIlVM335SSDoSZD1KCHkYL4zYwzOlzhy0iMunNzAa75AiYB/XmIjj2C0qxrOz7tw==" saltValue="fDoI78kRL5kYnZrcJMNR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4"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525</v>
      </c>
      <c r="L45" s="60">
        <v>473</v>
      </c>
      <c r="M45" s="60">
        <v>349</v>
      </c>
      <c r="N45" s="60">
        <v>291</v>
      </c>
      <c r="O45" s="61">
        <v>223</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2">
      <c r="A48" s="48"/>
      <c r="B48" s="1234"/>
      <c r="C48" s="1235"/>
      <c r="D48" s="62"/>
      <c r="E48" s="1216" t="s">
        <v>15</v>
      </c>
      <c r="F48" s="1216"/>
      <c r="G48" s="1216"/>
      <c r="H48" s="1216"/>
      <c r="I48" s="1216"/>
      <c r="J48" s="1217"/>
      <c r="K48" s="63">
        <v>25</v>
      </c>
      <c r="L48" s="64">
        <v>50</v>
      </c>
      <c r="M48" s="64">
        <v>56</v>
      </c>
      <c r="N48" s="64">
        <v>63</v>
      </c>
      <c r="O48" s="65">
        <v>69</v>
      </c>
      <c r="P48" s="48"/>
      <c r="Q48" s="48"/>
      <c r="R48" s="48"/>
      <c r="S48" s="48"/>
      <c r="T48" s="48"/>
      <c r="U48" s="48"/>
    </row>
    <row r="49" spans="1:21" ht="30.75" customHeight="1" x14ac:dyDescent="0.2">
      <c r="A49" s="48"/>
      <c r="B49" s="1234"/>
      <c r="C49" s="1235"/>
      <c r="D49" s="62"/>
      <c r="E49" s="1216" t="s">
        <v>16</v>
      </c>
      <c r="F49" s="1216"/>
      <c r="G49" s="1216"/>
      <c r="H49" s="1216"/>
      <c r="I49" s="1216"/>
      <c r="J49" s="1217"/>
      <c r="K49" s="63" t="s">
        <v>515</v>
      </c>
      <c r="L49" s="64" t="s">
        <v>515</v>
      </c>
      <c r="M49" s="64" t="s">
        <v>515</v>
      </c>
      <c r="N49" s="64" t="s">
        <v>515</v>
      </c>
      <c r="O49" s="65" t="s">
        <v>515</v>
      </c>
      <c r="P49" s="48"/>
      <c r="Q49" s="48"/>
      <c r="R49" s="48"/>
      <c r="S49" s="48"/>
      <c r="T49" s="48"/>
      <c r="U49" s="48"/>
    </row>
    <row r="50" spans="1:21" ht="30.75" customHeight="1" x14ac:dyDescent="0.2">
      <c r="A50" s="48"/>
      <c r="B50" s="1234"/>
      <c r="C50" s="1235"/>
      <c r="D50" s="62"/>
      <c r="E50" s="1216" t="s">
        <v>17</v>
      </c>
      <c r="F50" s="1216"/>
      <c r="G50" s="1216"/>
      <c r="H50" s="1216"/>
      <c r="I50" s="1216"/>
      <c r="J50" s="1217"/>
      <c r="K50" s="63" t="s">
        <v>515</v>
      </c>
      <c r="L50" s="64" t="s">
        <v>515</v>
      </c>
      <c r="M50" s="64" t="s">
        <v>515</v>
      </c>
      <c r="N50" s="64" t="s">
        <v>515</v>
      </c>
      <c r="O50" s="65" t="s">
        <v>515</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515</v>
      </c>
      <c r="L51" s="64" t="s">
        <v>515</v>
      </c>
      <c r="M51" s="64" t="s">
        <v>515</v>
      </c>
      <c r="N51" s="64" t="s">
        <v>515</v>
      </c>
      <c r="O51" s="65" t="s">
        <v>515</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397</v>
      </c>
      <c r="L52" s="64">
        <v>379</v>
      </c>
      <c r="M52" s="64">
        <v>297</v>
      </c>
      <c r="N52" s="64">
        <v>267</v>
      </c>
      <c r="O52" s="65">
        <v>215</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153</v>
      </c>
      <c r="L53" s="69">
        <v>144</v>
      </c>
      <c r="M53" s="69">
        <v>108</v>
      </c>
      <c r="N53" s="69">
        <v>87</v>
      </c>
      <c r="O53" s="70">
        <v>77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22" t="s">
        <v>25</v>
      </c>
      <c r="C57" s="1223"/>
      <c r="D57" s="1226" t="s">
        <v>26</v>
      </c>
      <c r="E57" s="1227"/>
      <c r="F57" s="1227"/>
      <c r="G57" s="1227"/>
      <c r="H57" s="1227"/>
      <c r="I57" s="1227"/>
      <c r="J57" s="1228"/>
      <c r="K57" s="83">
        <v>271</v>
      </c>
      <c r="L57" s="84">
        <v>395</v>
      </c>
      <c r="M57" s="84">
        <v>218</v>
      </c>
      <c r="N57" s="84">
        <v>303</v>
      </c>
      <c r="O57" s="85">
        <v>415</v>
      </c>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m0UsCIdS2rXvfNZXh7yWAZtZv1r6HaWBRXkaKeUhKHyiSPO6qp3DznUbCrNQPAZnjyBABSPLRFEjbe19z8kTg==" saltValue="1TwX2RfYkPVtZ8AwPtWo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52" t="s">
        <v>30</v>
      </c>
      <c r="C41" s="1253"/>
      <c r="D41" s="102"/>
      <c r="E41" s="1254" t="s">
        <v>31</v>
      </c>
      <c r="F41" s="1254"/>
      <c r="G41" s="1254"/>
      <c r="H41" s="1255"/>
      <c r="I41" s="103">
        <v>2592</v>
      </c>
      <c r="J41" s="104">
        <v>2128</v>
      </c>
      <c r="K41" s="104">
        <v>2237</v>
      </c>
      <c r="L41" s="104">
        <v>2254</v>
      </c>
      <c r="M41" s="105">
        <v>2538</v>
      </c>
    </row>
    <row r="42" spans="2:13" ht="27.75" customHeight="1" x14ac:dyDescent="0.2">
      <c r="B42" s="1242"/>
      <c r="C42" s="1243"/>
      <c r="D42" s="106"/>
      <c r="E42" s="1246" t="s">
        <v>32</v>
      </c>
      <c r="F42" s="1246"/>
      <c r="G42" s="1246"/>
      <c r="H42" s="1247"/>
      <c r="I42" s="107" t="s">
        <v>515</v>
      </c>
      <c r="J42" s="108" t="s">
        <v>515</v>
      </c>
      <c r="K42" s="108" t="s">
        <v>515</v>
      </c>
      <c r="L42" s="108" t="s">
        <v>515</v>
      </c>
      <c r="M42" s="109" t="s">
        <v>515</v>
      </c>
    </row>
    <row r="43" spans="2:13" ht="27.75" customHeight="1" x14ac:dyDescent="0.2">
      <c r="B43" s="1242"/>
      <c r="C43" s="1243"/>
      <c r="D43" s="106"/>
      <c r="E43" s="1246" t="s">
        <v>33</v>
      </c>
      <c r="F43" s="1246"/>
      <c r="G43" s="1246"/>
      <c r="H43" s="1247"/>
      <c r="I43" s="107">
        <v>782</v>
      </c>
      <c r="J43" s="108">
        <v>900</v>
      </c>
      <c r="K43" s="108">
        <v>995</v>
      </c>
      <c r="L43" s="108">
        <v>1037</v>
      </c>
      <c r="M43" s="109">
        <v>1006</v>
      </c>
    </row>
    <row r="44" spans="2:13" ht="27.75" customHeight="1" x14ac:dyDescent="0.2">
      <c r="B44" s="1242"/>
      <c r="C44" s="1243"/>
      <c r="D44" s="106"/>
      <c r="E44" s="1246" t="s">
        <v>34</v>
      </c>
      <c r="F44" s="1246"/>
      <c r="G44" s="1246"/>
      <c r="H44" s="1247"/>
      <c r="I44" s="107" t="s">
        <v>515</v>
      </c>
      <c r="J44" s="108" t="s">
        <v>515</v>
      </c>
      <c r="K44" s="108" t="s">
        <v>515</v>
      </c>
      <c r="L44" s="108" t="s">
        <v>515</v>
      </c>
      <c r="M44" s="109" t="s">
        <v>515</v>
      </c>
    </row>
    <row r="45" spans="2:13" ht="27.75" customHeight="1" x14ac:dyDescent="0.2">
      <c r="B45" s="1242"/>
      <c r="C45" s="1243"/>
      <c r="D45" s="106"/>
      <c r="E45" s="1246" t="s">
        <v>35</v>
      </c>
      <c r="F45" s="1246"/>
      <c r="G45" s="1246"/>
      <c r="H45" s="1247"/>
      <c r="I45" s="107" t="s">
        <v>515</v>
      </c>
      <c r="J45" s="108" t="s">
        <v>515</v>
      </c>
      <c r="K45" s="108" t="s">
        <v>515</v>
      </c>
      <c r="L45" s="108" t="s">
        <v>515</v>
      </c>
      <c r="M45" s="109" t="s">
        <v>515</v>
      </c>
    </row>
    <row r="46" spans="2:13" ht="27.75" customHeight="1" x14ac:dyDescent="0.2">
      <c r="B46" s="1242"/>
      <c r="C46" s="1243"/>
      <c r="D46" s="110"/>
      <c r="E46" s="1246" t="s">
        <v>36</v>
      </c>
      <c r="F46" s="1246"/>
      <c r="G46" s="1246"/>
      <c r="H46" s="1247"/>
      <c r="I46" s="107" t="s">
        <v>515</v>
      </c>
      <c r="J46" s="108" t="s">
        <v>515</v>
      </c>
      <c r="K46" s="108" t="s">
        <v>515</v>
      </c>
      <c r="L46" s="108" t="s">
        <v>515</v>
      </c>
      <c r="M46" s="109" t="s">
        <v>515</v>
      </c>
    </row>
    <row r="47" spans="2:13" ht="27.75" customHeight="1" x14ac:dyDescent="0.2">
      <c r="B47" s="1242"/>
      <c r="C47" s="1243"/>
      <c r="D47" s="111"/>
      <c r="E47" s="1256" t="s">
        <v>37</v>
      </c>
      <c r="F47" s="1257"/>
      <c r="G47" s="1257"/>
      <c r="H47" s="1258"/>
      <c r="I47" s="107" t="s">
        <v>515</v>
      </c>
      <c r="J47" s="108" t="s">
        <v>515</v>
      </c>
      <c r="K47" s="108" t="s">
        <v>515</v>
      </c>
      <c r="L47" s="108" t="s">
        <v>515</v>
      </c>
      <c r="M47" s="109" t="s">
        <v>515</v>
      </c>
    </row>
    <row r="48" spans="2:13" ht="27.75" customHeight="1" x14ac:dyDescent="0.2">
      <c r="B48" s="1242"/>
      <c r="C48" s="1243"/>
      <c r="D48" s="106"/>
      <c r="E48" s="1246" t="s">
        <v>38</v>
      </c>
      <c r="F48" s="1246"/>
      <c r="G48" s="1246"/>
      <c r="H48" s="1247"/>
      <c r="I48" s="107" t="s">
        <v>515</v>
      </c>
      <c r="J48" s="108" t="s">
        <v>515</v>
      </c>
      <c r="K48" s="108" t="s">
        <v>515</v>
      </c>
      <c r="L48" s="108" t="s">
        <v>515</v>
      </c>
      <c r="M48" s="109" t="s">
        <v>515</v>
      </c>
    </row>
    <row r="49" spans="2:13" ht="27.75" customHeight="1" x14ac:dyDescent="0.2">
      <c r="B49" s="1244"/>
      <c r="C49" s="1245"/>
      <c r="D49" s="106"/>
      <c r="E49" s="1246" t="s">
        <v>39</v>
      </c>
      <c r="F49" s="1246"/>
      <c r="G49" s="1246"/>
      <c r="H49" s="1247"/>
      <c r="I49" s="107" t="s">
        <v>515</v>
      </c>
      <c r="J49" s="108" t="s">
        <v>515</v>
      </c>
      <c r="K49" s="108" t="s">
        <v>515</v>
      </c>
      <c r="L49" s="108" t="s">
        <v>515</v>
      </c>
      <c r="M49" s="109" t="s">
        <v>515</v>
      </c>
    </row>
    <row r="50" spans="2:13" ht="27.75" customHeight="1" x14ac:dyDescent="0.2">
      <c r="B50" s="1240" t="s">
        <v>40</v>
      </c>
      <c r="C50" s="1241"/>
      <c r="D50" s="112"/>
      <c r="E50" s="1246" t="s">
        <v>41</v>
      </c>
      <c r="F50" s="1246"/>
      <c r="G50" s="1246"/>
      <c r="H50" s="1247"/>
      <c r="I50" s="107">
        <v>2389</v>
      </c>
      <c r="J50" s="108">
        <v>2285</v>
      </c>
      <c r="K50" s="108">
        <v>2439</v>
      </c>
      <c r="L50" s="108">
        <v>2548</v>
      </c>
      <c r="M50" s="109">
        <v>2670</v>
      </c>
    </row>
    <row r="51" spans="2:13" ht="27.75" customHeight="1" x14ac:dyDescent="0.2">
      <c r="B51" s="1242"/>
      <c r="C51" s="1243"/>
      <c r="D51" s="106"/>
      <c r="E51" s="1246" t="s">
        <v>42</v>
      </c>
      <c r="F51" s="1246"/>
      <c r="G51" s="1246"/>
      <c r="H51" s="1247"/>
      <c r="I51" s="107" t="s">
        <v>515</v>
      </c>
      <c r="J51" s="108" t="s">
        <v>515</v>
      </c>
      <c r="K51" s="108" t="s">
        <v>515</v>
      </c>
      <c r="L51" s="108" t="s">
        <v>515</v>
      </c>
      <c r="M51" s="109" t="s">
        <v>515</v>
      </c>
    </row>
    <row r="52" spans="2:13" ht="27.75" customHeight="1" x14ac:dyDescent="0.2">
      <c r="B52" s="1244"/>
      <c r="C52" s="1245"/>
      <c r="D52" s="106"/>
      <c r="E52" s="1246" t="s">
        <v>43</v>
      </c>
      <c r="F52" s="1246"/>
      <c r="G52" s="1246"/>
      <c r="H52" s="1247"/>
      <c r="I52" s="107">
        <v>2572</v>
      </c>
      <c r="J52" s="108">
        <v>2373</v>
      </c>
      <c r="K52" s="108">
        <v>2468</v>
      </c>
      <c r="L52" s="108">
        <v>2564</v>
      </c>
      <c r="M52" s="109">
        <v>2559</v>
      </c>
    </row>
    <row r="53" spans="2:13" ht="27.75" customHeight="1" thickBot="1" x14ac:dyDescent="0.25">
      <c r="B53" s="1248" t="s">
        <v>21</v>
      </c>
      <c r="C53" s="1249"/>
      <c r="D53" s="113"/>
      <c r="E53" s="1250" t="s">
        <v>44</v>
      </c>
      <c r="F53" s="1250"/>
      <c r="G53" s="1250"/>
      <c r="H53" s="1251"/>
      <c r="I53" s="114">
        <v>-1587</v>
      </c>
      <c r="J53" s="115">
        <v>-1630</v>
      </c>
      <c r="K53" s="115">
        <v>-1674</v>
      </c>
      <c r="L53" s="115">
        <v>-1821</v>
      </c>
      <c r="M53" s="116">
        <v>-1685</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gT9SW5yemOjKxttbXylbhzguwT3qgUwvrYkQFZ9RkkU3X5qLda+92KsVU6BO+5VZeQA7SPAcTuOTCrXwf0+PRQ==" saltValue="9WWb2iYmwSTuV2cSKdqB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559</v>
      </c>
      <c r="G54" s="125" t="s">
        <v>560</v>
      </c>
      <c r="H54" s="126" t="s">
        <v>561</v>
      </c>
    </row>
    <row r="55" spans="2:8" ht="52.5" customHeight="1" x14ac:dyDescent="0.2">
      <c r="B55" s="127"/>
      <c r="C55" s="1267" t="s">
        <v>47</v>
      </c>
      <c r="D55" s="1267"/>
      <c r="E55" s="1268"/>
      <c r="F55" s="128">
        <v>918</v>
      </c>
      <c r="G55" s="128">
        <v>972</v>
      </c>
      <c r="H55" s="129">
        <v>972</v>
      </c>
    </row>
    <row r="56" spans="2:8" ht="52.5" customHeight="1" x14ac:dyDescent="0.2">
      <c r="B56" s="130"/>
      <c r="C56" s="1269" t="s">
        <v>48</v>
      </c>
      <c r="D56" s="1269"/>
      <c r="E56" s="1270"/>
      <c r="F56" s="131">
        <v>303</v>
      </c>
      <c r="G56" s="131">
        <v>415</v>
      </c>
      <c r="H56" s="132">
        <v>474</v>
      </c>
    </row>
    <row r="57" spans="2:8" ht="53.25" customHeight="1" x14ac:dyDescent="0.2">
      <c r="B57" s="130"/>
      <c r="C57" s="1271" t="s">
        <v>49</v>
      </c>
      <c r="D57" s="1271"/>
      <c r="E57" s="1272"/>
      <c r="F57" s="133">
        <v>1172</v>
      </c>
      <c r="G57" s="133">
        <v>1168</v>
      </c>
      <c r="H57" s="134">
        <v>1237</v>
      </c>
    </row>
    <row r="58" spans="2:8" ht="45.75" customHeight="1" x14ac:dyDescent="0.2">
      <c r="B58" s="135"/>
      <c r="C58" s="1259" t="s">
        <v>587</v>
      </c>
      <c r="D58" s="1260"/>
      <c r="E58" s="1261"/>
      <c r="F58" s="136">
        <v>511</v>
      </c>
      <c r="G58" s="136">
        <v>511</v>
      </c>
      <c r="H58" s="137">
        <v>511</v>
      </c>
    </row>
    <row r="59" spans="2:8" ht="45.75" customHeight="1" x14ac:dyDescent="0.2">
      <c r="B59" s="135"/>
      <c r="C59" s="1259" t="s">
        <v>588</v>
      </c>
      <c r="D59" s="1260"/>
      <c r="E59" s="1261"/>
      <c r="F59" s="136">
        <v>115</v>
      </c>
      <c r="G59" s="136">
        <v>81</v>
      </c>
      <c r="H59" s="137">
        <v>131</v>
      </c>
    </row>
    <row r="60" spans="2:8" ht="45.75" customHeight="1" x14ac:dyDescent="0.2">
      <c r="B60" s="135"/>
      <c r="C60" s="1259" t="s">
        <v>589</v>
      </c>
      <c r="D60" s="1260"/>
      <c r="E60" s="1261"/>
      <c r="F60" s="136">
        <v>100</v>
      </c>
      <c r="G60" s="136">
        <v>100</v>
      </c>
      <c r="H60" s="137">
        <v>100</v>
      </c>
    </row>
    <row r="61" spans="2:8" ht="45.75" customHeight="1" x14ac:dyDescent="0.2">
      <c r="B61" s="135"/>
      <c r="C61" s="1259" t="s">
        <v>590</v>
      </c>
      <c r="D61" s="1260"/>
      <c r="E61" s="1261"/>
      <c r="F61" s="136">
        <v>114</v>
      </c>
      <c r="G61" s="136">
        <v>92</v>
      </c>
      <c r="H61" s="137">
        <v>89</v>
      </c>
    </row>
    <row r="62" spans="2:8" ht="45.75" customHeight="1" thickBot="1" x14ac:dyDescent="0.25">
      <c r="B62" s="138"/>
      <c r="C62" s="1262" t="s">
        <v>591</v>
      </c>
      <c r="D62" s="1263"/>
      <c r="E62" s="1264"/>
      <c r="F62" s="139">
        <v>83</v>
      </c>
      <c r="G62" s="139">
        <v>83</v>
      </c>
      <c r="H62" s="140">
        <v>83</v>
      </c>
    </row>
    <row r="63" spans="2:8" ht="52.5" customHeight="1" thickBot="1" x14ac:dyDescent="0.25">
      <c r="B63" s="141"/>
      <c r="C63" s="1265" t="s">
        <v>50</v>
      </c>
      <c r="D63" s="1265"/>
      <c r="E63" s="1266"/>
      <c r="F63" s="142">
        <v>2394</v>
      </c>
      <c r="G63" s="142">
        <v>2554</v>
      </c>
      <c r="H63" s="143">
        <v>2684</v>
      </c>
    </row>
    <row r="64" spans="2:8" ht="15" customHeight="1" x14ac:dyDescent="0.2"/>
  </sheetData>
  <sheetProtection algorithmName="SHA-512" hashValue="oPOJTZDI1dxhqcyiGBPG38PpMk/XeAUTu5fTcYYXE9yrxqJIZ3AKru+FiUv3V0SGgjU+D0N9iEqV3amgsBe/bA==" saltValue="8T38Ou5YoKLqC9or6MwD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554</v>
      </c>
      <c r="G2" s="157"/>
      <c r="H2" s="158"/>
    </row>
    <row r="3" spans="1:8" x14ac:dyDescent="0.2">
      <c r="A3" s="154" t="s">
        <v>547</v>
      </c>
      <c r="B3" s="159"/>
      <c r="C3" s="160"/>
      <c r="D3" s="161">
        <v>191458</v>
      </c>
      <c r="E3" s="162"/>
      <c r="F3" s="163">
        <v>310300</v>
      </c>
      <c r="G3" s="164"/>
      <c r="H3" s="165"/>
    </row>
    <row r="4" spans="1:8" x14ac:dyDescent="0.2">
      <c r="A4" s="166"/>
      <c r="B4" s="167"/>
      <c r="C4" s="168"/>
      <c r="D4" s="169">
        <v>138000</v>
      </c>
      <c r="E4" s="170"/>
      <c r="F4" s="171">
        <v>157576</v>
      </c>
      <c r="G4" s="172"/>
      <c r="H4" s="173"/>
    </row>
    <row r="5" spans="1:8" x14ac:dyDescent="0.2">
      <c r="A5" s="154" t="s">
        <v>549</v>
      </c>
      <c r="B5" s="159"/>
      <c r="C5" s="160"/>
      <c r="D5" s="161">
        <v>310365</v>
      </c>
      <c r="E5" s="162"/>
      <c r="F5" s="163">
        <v>317319</v>
      </c>
      <c r="G5" s="164"/>
      <c r="H5" s="165"/>
    </row>
    <row r="6" spans="1:8" x14ac:dyDescent="0.2">
      <c r="A6" s="166"/>
      <c r="B6" s="167"/>
      <c r="C6" s="168"/>
      <c r="D6" s="169">
        <v>172595</v>
      </c>
      <c r="E6" s="170"/>
      <c r="F6" s="171">
        <v>164214</v>
      </c>
      <c r="G6" s="172"/>
      <c r="H6" s="173"/>
    </row>
    <row r="7" spans="1:8" x14ac:dyDescent="0.2">
      <c r="A7" s="154" t="s">
        <v>550</v>
      </c>
      <c r="B7" s="159"/>
      <c r="C7" s="160"/>
      <c r="D7" s="161">
        <v>284706</v>
      </c>
      <c r="E7" s="162"/>
      <c r="F7" s="163">
        <v>289738</v>
      </c>
      <c r="G7" s="164"/>
      <c r="H7" s="165"/>
    </row>
    <row r="8" spans="1:8" x14ac:dyDescent="0.2">
      <c r="A8" s="166"/>
      <c r="B8" s="167"/>
      <c r="C8" s="168"/>
      <c r="D8" s="169">
        <v>208147</v>
      </c>
      <c r="E8" s="170"/>
      <c r="F8" s="171">
        <v>156238</v>
      </c>
      <c r="G8" s="172"/>
      <c r="H8" s="173"/>
    </row>
    <row r="9" spans="1:8" x14ac:dyDescent="0.2">
      <c r="A9" s="154" t="s">
        <v>551</v>
      </c>
      <c r="B9" s="159"/>
      <c r="C9" s="160"/>
      <c r="D9" s="161">
        <v>282402</v>
      </c>
      <c r="E9" s="162"/>
      <c r="F9" s="163">
        <v>316937</v>
      </c>
      <c r="G9" s="164"/>
      <c r="H9" s="165"/>
    </row>
    <row r="10" spans="1:8" x14ac:dyDescent="0.2">
      <c r="A10" s="166"/>
      <c r="B10" s="167"/>
      <c r="C10" s="168"/>
      <c r="D10" s="169">
        <v>174692</v>
      </c>
      <c r="E10" s="170"/>
      <c r="F10" s="171">
        <v>199150</v>
      </c>
      <c r="G10" s="172"/>
      <c r="H10" s="173"/>
    </row>
    <row r="11" spans="1:8" x14ac:dyDescent="0.2">
      <c r="A11" s="154" t="s">
        <v>552</v>
      </c>
      <c r="B11" s="159"/>
      <c r="C11" s="160"/>
      <c r="D11" s="161">
        <v>555692</v>
      </c>
      <c r="E11" s="162"/>
      <c r="F11" s="163">
        <v>332350</v>
      </c>
      <c r="G11" s="164"/>
      <c r="H11" s="165"/>
    </row>
    <row r="12" spans="1:8" x14ac:dyDescent="0.2">
      <c r="A12" s="166"/>
      <c r="B12" s="167"/>
      <c r="C12" s="174"/>
      <c r="D12" s="169">
        <v>174812</v>
      </c>
      <c r="E12" s="170"/>
      <c r="F12" s="171">
        <v>200453</v>
      </c>
      <c r="G12" s="172"/>
      <c r="H12" s="173"/>
    </row>
    <row r="13" spans="1:8" x14ac:dyDescent="0.2">
      <c r="A13" s="154"/>
      <c r="B13" s="159"/>
      <c r="C13" s="175"/>
      <c r="D13" s="176">
        <v>324925</v>
      </c>
      <c r="E13" s="177"/>
      <c r="F13" s="178">
        <v>313329</v>
      </c>
      <c r="G13" s="179"/>
      <c r="H13" s="165"/>
    </row>
    <row r="14" spans="1:8" x14ac:dyDescent="0.2">
      <c r="A14" s="166"/>
      <c r="B14" s="167"/>
      <c r="C14" s="168"/>
      <c r="D14" s="169">
        <v>173649</v>
      </c>
      <c r="E14" s="170"/>
      <c r="F14" s="171">
        <v>175526</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9.1199999999999992</v>
      </c>
      <c r="C19" s="180">
        <f>ROUND(VALUE(SUBSTITUTE(実質収支比率等に係る経年分析!G$48,"▲","-")),2)</f>
        <v>8.5299999999999994</v>
      </c>
      <c r="D19" s="180">
        <f>ROUND(VALUE(SUBSTITUTE(実質収支比率等に係る経年分析!H$48,"▲","-")),2)</f>
        <v>11.53</v>
      </c>
      <c r="E19" s="180">
        <f>ROUND(VALUE(SUBSTITUTE(実質収支比率等に係る経年分析!I$48,"▲","-")),2)</f>
        <v>12.45</v>
      </c>
      <c r="F19" s="180">
        <f>ROUND(VALUE(SUBSTITUTE(実質収支比率等に係る経年分析!J$48,"▲","-")),2)</f>
        <v>15.21</v>
      </c>
    </row>
    <row r="20" spans="1:11" x14ac:dyDescent="0.2">
      <c r="A20" s="180" t="s">
        <v>54</v>
      </c>
      <c r="B20" s="180">
        <f>ROUND(VALUE(SUBSTITUTE(実質収支比率等に係る経年分析!F$47,"▲","-")),2)</f>
        <v>44.76</v>
      </c>
      <c r="C20" s="180">
        <f>ROUND(VALUE(SUBSTITUTE(実質収支比率等に係る経年分析!G$47,"▲","-")),2)</f>
        <v>46.26</v>
      </c>
      <c r="D20" s="180">
        <f>ROUND(VALUE(SUBSTITUTE(実質収支比率等に係る経年分析!H$47,"▲","-")),2)</f>
        <v>47.69</v>
      </c>
      <c r="E20" s="180">
        <f>ROUND(VALUE(SUBSTITUTE(実質収支比率等に係る経年分析!I$47,"▲","-")),2)</f>
        <v>50.99</v>
      </c>
      <c r="F20" s="180">
        <f>ROUND(VALUE(SUBSTITUTE(実質収支比率等に係る経年分析!J$47,"▲","-")),2)</f>
        <v>50.7</v>
      </c>
    </row>
    <row r="21" spans="1:11" x14ac:dyDescent="0.2">
      <c r="A21" s="180" t="s">
        <v>55</v>
      </c>
      <c r="B21" s="180">
        <f>IF(ISNUMBER(VALUE(SUBSTITUTE(実質収支比率等に係る経年分析!F$49,"▲","-"))),ROUND(VALUE(SUBSTITUTE(実質収支比率等に係る経年分析!F$49,"▲","-")),2),NA())</f>
        <v>1.86</v>
      </c>
      <c r="C21" s="180">
        <f>IF(ISNUMBER(VALUE(SUBSTITUTE(実質収支比率等に係る経年分析!G$49,"▲","-"))),ROUND(VALUE(SUBSTITUTE(実質収支比率等に係る経年分析!G$49,"▲","-")),2),NA())</f>
        <v>16.68</v>
      </c>
      <c r="D21" s="180">
        <f>IF(ISNUMBER(VALUE(SUBSTITUTE(実質収支比率等に係る経年分析!H$49,"▲","-"))),ROUND(VALUE(SUBSTITUTE(実質収支比率等に係る経年分析!H$49,"▲","-")),2),NA())</f>
        <v>2.77</v>
      </c>
      <c r="E21" s="180">
        <f>IF(ISNUMBER(VALUE(SUBSTITUTE(実質収支比率等に係る経年分析!I$49,"▲","-"))),ROUND(VALUE(SUBSTITUTE(実質収支比率等に係る経年分析!I$49,"▲","-")),2),NA())</f>
        <v>3.63</v>
      </c>
      <c r="F21" s="180">
        <f>IF(ISNUMBER(VALUE(SUBSTITUTE(実質収支比率等に係る経年分析!J$49,"▲","-"))),ROUND(VALUE(SUBSTITUTE(実質収支比率等に係る経年分析!J$49,"▲","-")),2),NA())</f>
        <v>2.83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介護保険（介護サービス事業勘定）特別会計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1.94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宅地造成事業特別会計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浄化槽事業特別会計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介護保険（保険事業勘定）特別会計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2">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15.21</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397</v>
      </c>
      <c r="E42" s="182"/>
      <c r="F42" s="182"/>
      <c r="G42" s="182">
        <f>'実質公債費比率（分子）の構造'!L$52</f>
        <v>379</v>
      </c>
      <c r="H42" s="182"/>
      <c r="I42" s="182"/>
      <c r="J42" s="182">
        <f>'実質公債費比率（分子）の構造'!M$52</f>
        <v>297</v>
      </c>
      <c r="K42" s="182"/>
      <c r="L42" s="182"/>
      <c r="M42" s="182">
        <f>'実質公債費比率（分子）の構造'!N$52</f>
        <v>267</v>
      </c>
      <c r="N42" s="182"/>
      <c r="O42" s="182"/>
      <c r="P42" s="182">
        <f>'実質公債費比率（分子）の構造'!O$52</f>
        <v>215</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25</v>
      </c>
      <c r="C46" s="182"/>
      <c r="D46" s="182"/>
      <c r="E46" s="182">
        <f>'実質公債費比率（分子）の構造'!L$48</f>
        <v>50</v>
      </c>
      <c r="F46" s="182"/>
      <c r="G46" s="182"/>
      <c r="H46" s="182">
        <f>'実質公債費比率（分子）の構造'!M$48</f>
        <v>56</v>
      </c>
      <c r="I46" s="182"/>
      <c r="J46" s="182"/>
      <c r="K46" s="182">
        <f>'実質公債費比率（分子）の構造'!N$48</f>
        <v>63</v>
      </c>
      <c r="L46" s="182"/>
      <c r="M46" s="182"/>
      <c r="N46" s="182">
        <f>'実質公債費比率（分子）の構造'!O$48</f>
        <v>69</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525</v>
      </c>
      <c r="C49" s="182"/>
      <c r="D49" s="182"/>
      <c r="E49" s="182">
        <f>'実質公債費比率（分子）の構造'!L$45</f>
        <v>473</v>
      </c>
      <c r="F49" s="182"/>
      <c r="G49" s="182"/>
      <c r="H49" s="182">
        <f>'実質公債費比率（分子）の構造'!M$45</f>
        <v>349</v>
      </c>
      <c r="I49" s="182"/>
      <c r="J49" s="182"/>
      <c r="K49" s="182">
        <f>'実質公債費比率（分子）の構造'!N$45</f>
        <v>291</v>
      </c>
      <c r="L49" s="182"/>
      <c r="M49" s="182"/>
      <c r="N49" s="182">
        <f>'実質公債費比率（分子）の構造'!O$45</f>
        <v>223</v>
      </c>
      <c r="O49" s="182"/>
      <c r="P49" s="182"/>
    </row>
    <row r="50" spans="1:16" x14ac:dyDescent="0.2">
      <c r="A50" s="182" t="s">
        <v>70</v>
      </c>
      <c r="B50" s="182" t="e">
        <f>NA()</f>
        <v>#N/A</v>
      </c>
      <c r="C50" s="182">
        <f>IF(ISNUMBER('実質公債費比率（分子）の構造'!K$53),'実質公債費比率（分子）の構造'!K$53,NA())</f>
        <v>153</v>
      </c>
      <c r="D50" s="182" t="e">
        <f>NA()</f>
        <v>#N/A</v>
      </c>
      <c r="E50" s="182" t="e">
        <f>NA()</f>
        <v>#N/A</v>
      </c>
      <c r="F50" s="182">
        <f>IF(ISNUMBER('実質公債費比率（分子）の構造'!L$53),'実質公債費比率（分子）の構造'!L$53,NA())</f>
        <v>144</v>
      </c>
      <c r="G50" s="182" t="e">
        <f>NA()</f>
        <v>#N/A</v>
      </c>
      <c r="H50" s="182" t="e">
        <f>NA()</f>
        <v>#N/A</v>
      </c>
      <c r="I50" s="182">
        <f>IF(ISNUMBER('実質公債費比率（分子）の構造'!M$53),'実質公債費比率（分子）の構造'!M$53,NA())</f>
        <v>108</v>
      </c>
      <c r="J50" s="182" t="e">
        <f>NA()</f>
        <v>#N/A</v>
      </c>
      <c r="K50" s="182" t="e">
        <f>NA()</f>
        <v>#N/A</v>
      </c>
      <c r="L50" s="182">
        <f>IF(ISNUMBER('実質公債費比率（分子）の構造'!N$53),'実質公債費比率（分子）の構造'!N$53,NA())</f>
        <v>87</v>
      </c>
      <c r="M50" s="182" t="e">
        <f>NA()</f>
        <v>#N/A</v>
      </c>
      <c r="N50" s="182" t="e">
        <f>NA()</f>
        <v>#N/A</v>
      </c>
      <c r="O50" s="182">
        <f>IF(ISNUMBER('実質公債費比率（分子）の構造'!O$53),'実質公債費比率（分子）の構造'!O$53,NA())</f>
        <v>77</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2572</v>
      </c>
      <c r="E56" s="181"/>
      <c r="F56" s="181"/>
      <c r="G56" s="181">
        <f>'将来負担比率（分子）の構造'!J$52</f>
        <v>2373</v>
      </c>
      <c r="H56" s="181"/>
      <c r="I56" s="181"/>
      <c r="J56" s="181">
        <f>'将来負担比率（分子）の構造'!K$52</f>
        <v>2468</v>
      </c>
      <c r="K56" s="181"/>
      <c r="L56" s="181"/>
      <c r="M56" s="181">
        <f>'将来負担比率（分子）の構造'!L$52</f>
        <v>2564</v>
      </c>
      <c r="N56" s="181"/>
      <c r="O56" s="181"/>
      <c r="P56" s="181">
        <f>'将来負担比率（分子）の構造'!M$52</f>
        <v>2559</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2389</v>
      </c>
      <c r="E58" s="181"/>
      <c r="F58" s="181"/>
      <c r="G58" s="181">
        <f>'将来負担比率（分子）の構造'!J$50</f>
        <v>2285</v>
      </c>
      <c r="H58" s="181"/>
      <c r="I58" s="181"/>
      <c r="J58" s="181">
        <f>'将来負担比率（分子）の構造'!K$50</f>
        <v>2439</v>
      </c>
      <c r="K58" s="181"/>
      <c r="L58" s="181"/>
      <c r="M58" s="181">
        <f>'将来負担比率（分子）の構造'!L$50</f>
        <v>2548</v>
      </c>
      <c r="N58" s="181"/>
      <c r="O58" s="181"/>
      <c r="P58" s="181">
        <f>'将来負担比率（分子）の構造'!M$50</f>
        <v>2670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782</v>
      </c>
      <c r="C64" s="181"/>
      <c r="D64" s="181"/>
      <c r="E64" s="181">
        <f>'将来負担比率（分子）の構造'!J$43</f>
        <v>900</v>
      </c>
      <c r="F64" s="181"/>
      <c r="G64" s="181"/>
      <c r="H64" s="181">
        <f>'将来負担比率（分子）の構造'!K$43</f>
        <v>995</v>
      </c>
      <c r="I64" s="181"/>
      <c r="J64" s="181"/>
      <c r="K64" s="181">
        <f>'将来負担比率（分子）の構造'!L$43</f>
        <v>1037</v>
      </c>
      <c r="L64" s="181"/>
      <c r="M64" s="181"/>
      <c r="N64" s="181">
        <f>'将来負担比率（分子）の構造'!M$43</f>
        <v>1006</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2592</v>
      </c>
      <c r="C66" s="181"/>
      <c r="D66" s="181"/>
      <c r="E66" s="181">
        <f>'将来負担比率（分子）の構造'!J$41</f>
        <v>2128</v>
      </c>
      <c r="F66" s="181"/>
      <c r="G66" s="181"/>
      <c r="H66" s="181">
        <f>'将来負担比率（分子）の構造'!K$41</f>
        <v>2237</v>
      </c>
      <c r="I66" s="181"/>
      <c r="J66" s="181"/>
      <c r="K66" s="181">
        <f>'将来負担比率（分子）の構造'!L$41</f>
        <v>2254</v>
      </c>
      <c r="L66" s="181"/>
      <c r="M66" s="181"/>
      <c r="N66" s="181">
        <f>'将来負担比率（分子）の構造'!M$41</f>
        <v>2538</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918</v>
      </c>
      <c r="C72" s="185">
        <f>基金残高に係る経年分析!G55</f>
        <v>972</v>
      </c>
      <c r="D72" s="185">
        <f>基金残高に係る経年分析!H55</f>
        <v>972</v>
      </c>
    </row>
    <row r="73" spans="1:16" x14ac:dyDescent="0.2">
      <c r="A73" s="184" t="s">
        <v>77</v>
      </c>
      <c r="B73" s="185">
        <f>基金残高に係る経年分析!F56</f>
        <v>303</v>
      </c>
      <c r="C73" s="185">
        <f>基金残高に係る経年分析!G56</f>
        <v>415</v>
      </c>
      <c r="D73" s="185">
        <f>基金残高に係る経年分析!H56</f>
        <v>474</v>
      </c>
    </row>
    <row r="74" spans="1:16" x14ac:dyDescent="0.2">
      <c r="A74" s="184" t="s">
        <v>78</v>
      </c>
      <c r="B74" s="185">
        <f>基金残高に係る経年分析!F57</f>
        <v>1172</v>
      </c>
      <c r="C74" s="185">
        <f>基金残高に係る経年分析!G57</f>
        <v>1168</v>
      </c>
      <c r="D74" s="185">
        <f>基金残高に係る経年分析!H57</f>
        <v>1237</v>
      </c>
    </row>
  </sheetData>
  <sheetProtection algorithmName="SHA-512" hashValue="iX/mDCPeju9MdJm2G/pmEAWDz0mxNlvQJ4rle4/lAKVHnzaAbWFPu8DFfgO6f3/tGi3g0j9Gbn2mT9NKq84UPQ==" saltValue="czmAbI6bIBUKQCC2PnmX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225</v>
      </c>
      <c r="C5" s="709"/>
      <c r="D5" s="709"/>
      <c r="E5" s="709"/>
      <c r="F5" s="709"/>
      <c r="G5" s="709"/>
      <c r="H5" s="709"/>
      <c r="I5" s="709"/>
      <c r="J5" s="709"/>
      <c r="K5" s="709"/>
      <c r="L5" s="709"/>
      <c r="M5" s="709"/>
      <c r="N5" s="709"/>
      <c r="O5" s="709"/>
      <c r="P5" s="709"/>
      <c r="Q5" s="710"/>
      <c r="R5" s="697">
        <v>500773</v>
      </c>
      <c r="S5" s="698"/>
      <c r="T5" s="698"/>
      <c r="U5" s="698"/>
      <c r="V5" s="698"/>
      <c r="W5" s="698"/>
      <c r="X5" s="698"/>
      <c r="Y5" s="741"/>
      <c r="Z5" s="759">
        <v>8.3000000000000007</v>
      </c>
      <c r="AA5" s="759"/>
      <c r="AB5" s="759"/>
      <c r="AC5" s="759"/>
      <c r="AD5" s="760">
        <v>500773</v>
      </c>
      <c r="AE5" s="760"/>
      <c r="AF5" s="760"/>
      <c r="AG5" s="760"/>
      <c r="AH5" s="760"/>
      <c r="AI5" s="760"/>
      <c r="AJ5" s="760"/>
      <c r="AK5" s="760"/>
      <c r="AL5" s="742">
        <v>25</v>
      </c>
      <c r="AM5" s="713"/>
      <c r="AN5" s="713"/>
      <c r="AO5" s="743"/>
      <c r="AP5" s="708" t="s">
        <v>226</v>
      </c>
      <c r="AQ5" s="709"/>
      <c r="AR5" s="709"/>
      <c r="AS5" s="709"/>
      <c r="AT5" s="709"/>
      <c r="AU5" s="709"/>
      <c r="AV5" s="709"/>
      <c r="AW5" s="709"/>
      <c r="AX5" s="709"/>
      <c r="AY5" s="709"/>
      <c r="AZ5" s="709"/>
      <c r="BA5" s="709"/>
      <c r="BB5" s="709"/>
      <c r="BC5" s="709"/>
      <c r="BD5" s="709"/>
      <c r="BE5" s="709"/>
      <c r="BF5" s="710"/>
      <c r="BG5" s="642">
        <v>500773</v>
      </c>
      <c r="BH5" s="643"/>
      <c r="BI5" s="643"/>
      <c r="BJ5" s="643"/>
      <c r="BK5" s="643"/>
      <c r="BL5" s="643"/>
      <c r="BM5" s="643"/>
      <c r="BN5" s="644"/>
      <c r="BO5" s="675">
        <v>100</v>
      </c>
      <c r="BP5" s="675"/>
      <c r="BQ5" s="675"/>
      <c r="BR5" s="675"/>
      <c r="BS5" s="676" t="s">
        <v>178</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2">
      <c r="B6" s="639" t="s">
        <v>230</v>
      </c>
      <c r="C6" s="640"/>
      <c r="D6" s="640"/>
      <c r="E6" s="640"/>
      <c r="F6" s="640"/>
      <c r="G6" s="640"/>
      <c r="H6" s="640"/>
      <c r="I6" s="640"/>
      <c r="J6" s="640"/>
      <c r="K6" s="640"/>
      <c r="L6" s="640"/>
      <c r="M6" s="640"/>
      <c r="N6" s="640"/>
      <c r="O6" s="640"/>
      <c r="P6" s="640"/>
      <c r="Q6" s="641"/>
      <c r="R6" s="642">
        <v>7944</v>
      </c>
      <c r="S6" s="643"/>
      <c r="T6" s="643"/>
      <c r="U6" s="643"/>
      <c r="V6" s="643"/>
      <c r="W6" s="643"/>
      <c r="X6" s="643"/>
      <c r="Y6" s="644"/>
      <c r="Z6" s="675">
        <v>0.1</v>
      </c>
      <c r="AA6" s="675"/>
      <c r="AB6" s="675"/>
      <c r="AC6" s="675"/>
      <c r="AD6" s="676">
        <v>7944</v>
      </c>
      <c r="AE6" s="676"/>
      <c r="AF6" s="676"/>
      <c r="AG6" s="676"/>
      <c r="AH6" s="676"/>
      <c r="AI6" s="676"/>
      <c r="AJ6" s="676"/>
      <c r="AK6" s="676"/>
      <c r="AL6" s="645">
        <v>0.4</v>
      </c>
      <c r="AM6" s="646"/>
      <c r="AN6" s="646"/>
      <c r="AO6" s="677"/>
      <c r="AP6" s="639" t="s">
        <v>231</v>
      </c>
      <c r="AQ6" s="640"/>
      <c r="AR6" s="640"/>
      <c r="AS6" s="640"/>
      <c r="AT6" s="640"/>
      <c r="AU6" s="640"/>
      <c r="AV6" s="640"/>
      <c r="AW6" s="640"/>
      <c r="AX6" s="640"/>
      <c r="AY6" s="640"/>
      <c r="AZ6" s="640"/>
      <c r="BA6" s="640"/>
      <c r="BB6" s="640"/>
      <c r="BC6" s="640"/>
      <c r="BD6" s="640"/>
      <c r="BE6" s="640"/>
      <c r="BF6" s="641"/>
      <c r="BG6" s="642">
        <v>500773</v>
      </c>
      <c r="BH6" s="643"/>
      <c r="BI6" s="643"/>
      <c r="BJ6" s="643"/>
      <c r="BK6" s="643"/>
      <c r="BL6" s="643"/>
      <c r="BM6" s="643"/>
      <c r="BN6" s="644"/>
      <c r="BO6" s="675">
        <v>100</v>
      </c>
      <c r="BP6" s="675"/>
      <c r="BQ6" s="675"/>
      <c r="BR6" s="675"/>
      <c r="BS6" s="676" t="s">
        <v>178</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58129</v>
      </c>
      <c r="CS6" s="643"/>
      <c r="CT6" s="643"/>
      <c r="CU6" s="643"/>
      <c r="CV6" s="643"/>
      <c r="CW6" s="643"/>
      <c r="CX6" s="643"/>
      <c r="CY6" s="644"/>
      <c r="CZ6" s="742">
        <v>1</v>
      </c>
      <c r="DA6" s="713"/>
      <c r="DB6" s="713"/>
      <c r="DC6" s="745"/>
      <c r="DD6" s="648" t="s">
        <v>178</v>
      </c>
      <c r="DE6" s="643"/>
      <c r="DF6" s="643"/>
      <c r="DG6" s="643"/>
      <c r="DH6" s="643"/>
      <c r="DI6" s="643"/>
      <c r="DJ6" s="643"/>
      <c r="DK6" s="643"/>
      <c r="DL6" s="643"/>
      <c r="DM6" s="643"/>
      <c r="DN6" s="643"/>
      <c r="DO6" s="643"/>
      <c r="DP6" s="644"/>
      <c r="DQ6" s="648">
        <v>58129</v>
      </c>
      <c r="DR6" s="643"/>
      <c r="DS6" s="643"/>
      <c r="DT6" s="643"/>
      <c r="DU6" s="643"/>
      <c r="DV6" s="643"/>
      <c r="DW6" s="643"/>
      <c r="DX6" s="643"/>
      <c r="DY6" s="643"/>
      <c r="DZ6" s="643"/>
      <c r="EA6" s="643"/>
      <c r="EB6" s="643"/>
      <c r="EC6" s="689"/>
    </row>
    <row r="7" spans="2:143" ht="11.25" customHeight="1" x14ac:dyDescent="0.2">
      <c r="B7" s="639" t="s">
        <v>233</v>
      </c>
      <c r="C7" s="640"/>
      <c r="D7" s="640"/>
      <c r="E7" s="640"/>
      <c r="F7" s="640"/>
      <c r="G7" s="640"/>
      <c r="H7" s="640"/>
      <c r="I7" s="640"/>
      <c r="J7" s="640"/>
      <c r="K7" s="640"/>
      <c r="L7" s="640"/>
      <c r="M7" s="640"/>
      <c r="N7" s="640"/>
      <c r="O7" s="640"/>
      <c r="P7" s="640"/>
      <c r="Q7" s="641"/>
      <c r="R7" s="642">
        <v>871</v>
      </c>
      <c r="S7" s="643"/>
      <c r="T7" s="643"/>
      <c r="U7" s="643"/>
      <c r="V7" s="643"/>
      <c r="W7" s="643"/>
      <c r="X7" s="643"/>
      <c r="Y7" s="644"/>
      <c r="Z7" s="675">
        <v>0</v>
      </c>
      <c r="AA7" s="675"/>
      <c r="AB7" s="675"/>
      <c r="AC7" s="675"/>
      <c r="AD7" s="676">
        <v>871</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304807</v>
      </c>
      <c r="BH7" s="643"/>
      <c r="BI7" s="643"/>
      <c r="BJ7" s="643"/>
      <c r="BK7" s="643"/>
      <c r="BL7" s="643"/>
      <c r="BM7" s="643"/>
      <c r="BN7" s="644"/>
      <c r="BO7" s="675">
        <v>60.9</v>
      </c>
      <c r="BP7" s="675"/>
      <c r="BQ7" s="675"/>
      <c r="BR7" s="675"/>
      <c r="BS7" s="676" t="s">
        <v>178</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1615958</v>
      </c>
      <c r="CS7" s="643"/>
      <c r="CT7" s="643"/>
      <c r="CU7" s="643"/>
      <c r="CV7" s="643"/>
      <c r="CW7" s="643"/>
      <c r="CX7" s="643"/>
      <c r="CY7" s="644"/>
      <c r="CZ7" s="675">
        <v>28.4</v>
      </c>
      <c r="DA7" s="675"/>
      <c r="DB7" s="675"/>
      <c r="DC7" s="675"/>
      <c r="DD7" s="648">
        <v>206266</v>
      </c>
      <c r="DE7" s="643"/>
      <c r="DF7" s="643"/>
      <c r="DG7" s="643"/>
      <c r="DH7" s="643"/>
      <c r="DI7" s="643"/>
      <c r="DJ7" s="643"/>
      <c r="DK7" s="643"/>
      <c r="DL7" s="643"/>
      <c r="DM7" s="643"/>
      <c r="DN7" s="643"/>
      <c r="DO7" s="643"/>
      <c r="DP7" s="644"/>
      <c r="DQ7" s="648">
        <v>957653</v>
      </c>
      <c r="DR7" s="643"/>
      <c r="DS7" s="643"/>
      <c r="DT7" s="643"/>
      <c r="DU7" s="643"/>
      <c r="DV7" s="643"/>
      <c r="DW7" s="643"/>
      <c r="DX7" s="643"/>
      <c r="DY7" s="643"/>
      <c r="DZ7" s="643"/>
      <c r="EA7" s="643"/>
      <c r="EB7" s="643"/>
      <c r="EC7" s="689"/>
    </row>
    <row r="8" spans="2:143" ht="11.25" customHeight="1" x14ac:dyDescent="0.2">
      <c r="B8" s="639" t="s">
        <v>236</v>
      </c>
      <c r="C8" s="640"/>
      <c r="D8" s="640"/>
      <c r="E8" s="640"/>
      <c r="F8" s="640"/>
      <c r="G8" s="640"/>
      <c r="H8" s="640"/>
      <c r="I8" s="640"/>
      <c r="J8" s="640"/>
      <c r="K8" s="640"/>
      <c r="L8" s="640"/>
      <c r="M8" s="640"/>
      <c r="N8" s="640"/>
      <c r="O8" s="640"/>
      <c r="P8" s="640"/>
      <c r="Q8" s="641"/>
      <c r="R8" s="642">
        <v>4213</v>
      </c>
      <c r="S8" s="643"/>
      <c r="T8" s="643"/>
      <c r="U8" s="643"/>
      <c r="V8" s="643"/>
      <c r="W8" s="643"/>
      <c r="X8" s="643"/>
      <c r="Y8" s="644"/>
      <c r="Z8" s="675">
        <v>0.1</v>
      </c>
      <c r="AA8" s="675"/>
      <c r="AB8" s="675"/>
      <c r="AC8" s="675"/>
      <c r="AD8" s="676">
        <v>4213</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6265</v>
      </c>
      <c r="BH8" s="643"/>
      <c r="BI8" s="643"/>
      <c r="BJ8" s="643"/>
      <c r="BK8" s="643"/>
      <c r="BL8" s="643"/>
      <c r="BM8" s="643"/>
      <c r="BN8" s="644"/>
      <c r="BO8" s="675">
        <v>1.3</v>
      </c>
      <c r="BP8" s="675"/>
      <c r="BQ8" s="675"/>
      <c r="BR8" s="675"/>
      <c r="BS8" s="648" t="s">
        <v>178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1033826</v>
      </c>
      <c r="CS8" s="643"/>
      <c r="CT8" s="643"/>
      <c r="CU8" s="643"/>
      <c r="CV8" s="643"/>
      <c r="CW8" s="643"/>
      <c r="CX8" s="643"/>
      <c r="CY8" s="644"/>
      <c r="CZ8" s="675">
        <v>18.100000000000001</v>
      </c>
      <c r="DA8" s="675"/>
      <c r="DB8" s="675"/>
      <c r="DC8" s="675"/>
      <c r="DD8" s="648">
        <v>393054</v>
      </c>
      <c r="DE8" s="643"/>
      <c r="DF8" s="643"/>
      <c r="DG8" s="643"/>
      <c r="DH8" s="643"/>
      <c r="DI8" s="643"/>
      <c r="DJ8" s="643"/>
      <c r="DK8" s="643"/>
      <c r="DL8" s="643"/>
      <c r="DM8" s="643"/>
      <c r="DN8" s="643"/>
      <c r="DO8" s="643"/>
      <c r="DP8" s="644"/>
      <c r="DQ8" s="648">
        <v>388725</v>
      </c>
      <c r="DR8" s="643"/>
      <c r="DS8" s="643"/>
      <c r="DT8" s="643"/>
      <c r="DU8" s="643"/>
      <c r="DV8" s="643"/>
      <c r="DW8" s="643"/>
      <c r="DX8" s="643"/>
      <c r="DY8" s="643"/>
      <c r="DZ8" s="643"/>
      <c r="EA8" s="643"/>
      <c r="EB8" s="643"/>
      <c r="EC8" s="689"/>
    </row>
    <row r="9" spans="2:143" ht="11.25" customHeight="1" x14ac:dyDescent="0.2">
      <c r="B9" s="639" t="s">
        <v>239</v>
      </c>
      <c r="C9" s="640"/>
      <c r="D9" s="640"/>
      <c r="E9" s="640"/>
      <c r="F9" s="640"/>
      <c r="G9" s="640"/>
      <c r="H9" s="640"/>
      <c r="I9" s="640"/>
      <c r="J9" s="640"/>
      <c r="K9" s="640"/>
      <c r="L9" s="640"/>
      <c r="M9" s="640"/>
      <c r="N9" s="640"/>
      <c r="O9" s="640"/>
      <c r="P9" s="640"/>
      <c r="Q9" s="641"/>
      <c r="R9" s="642">
        <v>4902</v>
      </c>
      <c r="S9" s="643"/>
      <c r="T9" s="643"/>
      <c r="U9" s="643"/>
      <c r="V9" s="643"/>
      <c r="W9" s="643"/>
      <c r="X9" s="643"/>
      <c r="Y9" s="644"/>
      <c r="Z9" s="675">
        <v>0.1</v>
      </c>
      <c r="AA9" s="675"/>
      <c r="AB9" s="675"/>
      <c r="AC9" s="675"/>
      <c r="AD9" s="676">
        <v>4902</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273463</v>
      </c>
      <c r="BH9" s="643"/>
      <c r="BI9" s="643"/>
      <c r="BJ9" s="643"/>
      <c r="BK9" s="643"/>
      <c r="BL9" s="643"/>
      <c r="BM9" s="643"/>
      <c r="BN9" s="644"/>
      <c r="BO9" s="675">
        <v>54.6</v>
      </c>
      <c r="BP9" s="675"/>
      <c r="BQ9" s="675"/>
      <c r="BR9" s="675"/>
      <c r="BS9" s="648" t="s">
        <v>178</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1284601</v>
      </c>
      <c r="CS9" s="643"/>
      <c r="CT9" s="643"/>
      <c r="CU9" s="643"/>
      <c r="CV9" s="643"/>
      <c r="CW9" s="643"/>
      <c r="CX9" s="643"/>
      <c r="CY9" s="644"/>
      <c r="CZ9" s="675">
        <v>22.5</v>
      </c>
      <c r="DA9" s="675"/>
      <c r="DB9" s="675"/>
      <c r="DC9" s="675"/>
      <c r="DD9" s="648">
        <v>194890</v>
      </c>
      <c r="DE9" s="643"/>
      <c r="DF9" s="643"/>
      <c r="DG9" s="643"/>
      <c r="DH9" s="643"/>
      <c r="DI9" s="643"/>
      <c r="DJ9" s="643"/>
      <c r="DK9" s="643"/>
      <c r="DL9" s="643"/>
      <c r="DM9" s="643"/>
      <c r="DN9" s="643"/>
      <c r="DO9" s="643"/>
      <c r="DP9" s="644"/>
      <c r="DQ9" s="648">
        <v>460183</v>
      </c>
      <c r="DR9" s="643"/>
      <c r="DS9" s="643"/>
      <c r="DT9" s="643"/>
      <c r="DU9" s="643"/>
      <c r="DV9" s="643"/>
      <c r="DW9" s="643"/>
      <c r="DX9" s="643"/>
      <c r="DY9" s="643"/>
      <c r="DZ9" s="643"/>
      <c r="EA9" s="643"/>
      <c r="EB9" s="643"/>
      <c r="EC9" s="689"/>
    </row>
    <row r="10" spans="2:143" ht="11.25" customHeight="1" x14ac:dyDescent="0.2">
      <c r="B10" s="639" t="s">
        <v>242</v>
      </c>
      <c r="C10" s="640"/>
      <c r="D10" s="640"/>
      <c r="E10" s="640"/>
      <c r="F10" s="640"/>
      <c r="G10" s="640"/>
      <c r="H10" s="640"/>
      <c r="I10" s="640"/>
      <c r="J10" s="640"/>
      <c r="K10" s="640"/>
      <c r="L10" s="640"/>
      <c r="M10" s="640"/>
      <c r="N10" s="640"/>
      <c r="O10" s="640"/>
      <c r="P10" s="640"/>
      <c r="Q10" s="641"/>
      <c r="R10" s="642" t="s">
        <v>178</v>
      </c>
      <c r="S10" s="643"/>
      <c r="T10" s="643"/>
      <c r="U10" s="643"/>
      <c r="V10" s="643"/>
      <c r="W10" s="643"/>
      <c r="X10" s="643"/>
      <c r="Y10" s="644"/>
      <c r="Z10" s="675" t="s">
        <v>178</v>
      </c>
      <c r="AA10" s="675"/>
      <c r="AB10" s="675"/>
      <c r="AC10" s="675"/>
      <c r="AD10" s="676" t="s">
        <v>178</v>
      </c>
      <c r="AE10" s="676"/>
      <c r="AF10" s="676"/>
      <c r="AG10" s="676"/>
      <c r="AH10" s="676"/>
      <c r="AI10" s="676"/>
      <c r="AJ10" s="676"/>
      <c r="AK10" s="676"/>
      <c r="AL10" s="645" t="s">
        <v>178</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10490</v>
      </c>
      <c r="BH10" s="643"/>
      <c r="BI10" s="643"/>
      <c r="BJ10" s="643"/>
      <c r="BK10" s="643"/>
      <c r="BL10" s="643"/>
      <c r="BM10" s="643"/>
      <c r="BN10" s="644"/>
      <c r="BO10" s="675">
        <v>2.1</v>
      </c>
      <c r="BP10" s="675"/>
      <c r="BQ10" s="675"/>
      <c r="BR10" s="675"/>
      <c r="BS10" s="648" t="s">
        <v>178</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4822</v>
      </c>
      <c r="CS10" s="643"/>
      <c r="CT10" s="643"/>
      <c r="CU10" s="643"/>
      <c r="CV10" s="643"/>
      <c r="CW10" s="643"/>
      <c r="CX10" s="643"/>
      <c r="CY10" s="644"/>
      <c r="CZ10" s="675">
        <v>0.1</v>
      </c>
      <c r="DA10" s="675"/>
      <c r="DB10" s="675"/>
      <c r="DC10" s="675"/>
      <c r="DD10" s="648" t="s">
        <v>178</v>
      </c>
      <c r="DE10" s="643"/>
      <c r="DF10" s="643"/>
      <c r="DG10" s="643"/>
      <c r="DH10" s="643"/>
      <c r="DI10" s="643"/>
      <c r="DJ10" s="643"/>
      <c r="DK10" s="643"/>
      <c r="DL10" s="643"/>
      <c r="DM10" s="643"/>
      <c r="DN10" s="643"/>
      <c r="DO10" s="643"/>
      <c r="DP10" s="644"/>
      <c r="DQ10" s="648">
        <v>4522</v>
      </c>
      <c r="DR10" s="643"/>
      <c r="DS10" s="643"/>
      <c r="DT10" s="643"/>
      <c r="DU10" s="643"/>
      <c r="DV10" s="643"/>
      <c r="DW10" s="643"/>
      <c r="DX10" s="643"/>
      <c r="DY10" s="643"/>
      <c r="DZ10" s="643"/>
      <c r="EA10" s="643"/>
      <c r="EB10" s="643"/>
      <c r="EC10" s="689"/>
    </row>
    <row r="11" spans="2:143" ht="11.25" customHeight="1" x14ac:dyDescent="0.2">
      <c r="B11" s="639" t="s">
        <v>245</v>
      </c>
      <c r="C11" s="640"/>
      <c r="D11" s="640"/>
      <c r="E11" s="640"/>
      <c r="F11" s="640"/>
      <c r="G11" s="640"/>
      <c r="H11" s="640"/>
      <c r="I11" s="640"/>
      <c r="J11" s="640"/>
      <c r="K11" s="640"/>
      <c r="L11" s="640"/>
      <c r="M11" s="640"/>
      <c r="N11" s="640"/>
      <c r="O11" s="640"/>
      <c r="P11" s="640"/>
      <c r="Q11" s="641"/>
      <c r="R11" s="642">
        <v>69716</v>
      </c>
      <c r="S11" s="643"/>
      <c r="T11" s="643"/>
      <c r="U11" s="643"/>
      <c r="V11" s="643"/>
      <c r="W11" s="643"/>
      <c r="X11" s="643"/>
      <c r="Y11" s="644"/>
      <c r="Z11" s="645">
        <v>1.2</v>
      </c>
      <c r="AA11" s="646"/>
      <c r="AB11" s="646"/>
      <c r="AC11" s="647"/>
      <c r="AD11" s="648">
        <v>69716</v>
      </c>
      <c r="AE11" s="643"/>
      <c r="AF11" s="643"/>
      <c r="AG11" s="643"/>
      <c r="AH11" s="643"/>
      <c r="AI11" s="643"/>
      <c r="AJ11" s="643"/>
      <c r="AK11" s="644"/>
      <c r="AL11" s="645">
        <v>3.5</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14589</v>
      </c>
      <c r="BH11" s="643"/>
      <c r="BI11" s="643"/>
      <c r="BJ11" s="643"/>
      <c r="BK11" s="643"/>
      <c r="BL11" s="643"/>
      <c r="BM11" s="643"/>
      <c r="BN11" s="644"/>
      <c r="BO11" s="675">
        <v>2.9</v>
      </c>
      <c r="BP11" s="675"/>
      <c r="BQ11" s="675"/>
      <c r="BR11" s="675"/>
      <c r="BS11" s="648" t="s">
        <v>178</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300261</v>
      </c>
      <c r="CS11" s="643"/>
      <c r="CT11" s="643"/>
      <c r="CU11" s="643"/>
      <c r="CV11" s="643"/>
      <c r="CW11" s="643"/>
      <c r="CX11" s="643"/>
      <c r="CY11" s="644"/>
      <c r="CZ11" s="675">
        <v>5.3</v>
      </c>
      <c r="DA11" s="675"/>
      <c r="DB11" s="675"/>
      <c r="DC11" s="675"/>
      <c r="DD11" s="648">
        <v>122815</v>
      </c>
      <c r="DE11" s="643"/>
      <c r="DF11" s="643"/>
      <c r="DG11" s="643"/>
      <c r="DH11" s="643"/>
      <c r="DI11" s="643"/>
      <c r="DJ11" s="643"/>
      <c r="DK11" s="643"/>
      <c r="DL11" s="643"/>
      <c r="DM11" s="643"/>
      <c r="DN11" s="643"/>
      <c r="DO11" s="643"/>
      <c r="DP11" s="644"/>
      <c r="DQ11" s="648">
        <v>97341</v>
      </c>
      <c r="DR11" s="643"/>
      <c r="DS11" s="643"/>
      <c r="DT11" s="643"/>
      <c r="DU11" s="643"/>
      <c r="DV11" s="643"/>
      <c r="DW11" s="643"/>
      <c r="DX11" s="643"/>
      <c r="DY11" s="643"/>
      <c r="DZ11" s="643"/>
      <c r="EA11" s="643"/>
      <c r="EB11" s="643"/>
      <c r="EC11" s="689"/>
    </row>
    <row r="12" spans="2:143" ht="11.25" customHeight="1" x14ac:dyDescent="0.2">
      <c r="B12" s="639" t="s">
        <v>248</v>
      </c>
      <c r="C12" s="640"/>
      <c r="D12" s="640"/>
      <c r="E12" s="640"/>
      <c r="F12" s="640"/>
      <c r="G12" s="640"/>
      <c r="H12" s="640"/>
      <c r="I12" s="640"/>
      <c r="J12" s="640"/>
      <c r="K12" s="640"/>
      <c r="L12" s="640"/>
      <c r="M12" s="640"/>
      <c r="N12" s="640"/>
      <c r="O12" s="640"/>
      <c r="P12" s="640"/>
      <c r="Q12" s="641"/>
      <c r="R12" s="642" t="s">
        <v>178</v>
      </c>
      <c r="S12" s="643"/>
      <c r="T12" s="643"/>
      <c r="U12" s="643"/>
      <c r="V12" s="643"/>
      <c r="W12" s="643"/>
      <c r="X12" s="643"/>
      <c r="Y12" s="644"/>
      <c r="Z12" s="675" t="s">
        <v>178</v>
      </c>
      <c r="AA12" s="675"/>
      <c r="AB12" s="675"/>
      <c r="AC12" s="675"/>
      <c r="AD12" s="676" t="s">
        <v>178</v>
      </c>
      <c r="AE12" s="676"/>
      <c r="AF12" s="676"/>
      <c r="AG12" s="676"/>
      <c r="AH12" s="676"/>
      <c r="AI12" s="676"/>
      <c r="AJ12" s="676"/>
      <c r="AK12" s="676"/>
      <c r="AL12" s="645" t="s">
        <v>178</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164559</v>
      </c>
      <c r="BH12" s="643"/>
      <c r="BI12" s="643"/>
      <c r="BJ12" s="643"/>
      <c r="BK12" s="643"/>
      <c r="BL12" s="643"/>
      <c r="BM12" s="643"/>
      <c r="BN12" s="644"/>
      <c r="BO12" s="675">
        <v>32.9</v>
      </c>
      <c r="BP12" s="675"/>
      <c r="BQ12" s="675"/>
      <c r="BR12" s="675"/>
      <c r="BS12" s="648" t="s">
        <v>178</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257464</v>
      </c>
      <c r="CS12" s="643"/>
      <c r="CT12" s="643"/>
      <c r="CU12" s="643"/>
      <c r="CV12" s="643"/>
      <c r="CW12" s="643"/>
      <c r="CX12" s="643"/>
      <c r="CY12" s="644"/>
      <c r="CZ12" s="675">
        <v>4.5</v>
      </c>
      <c r="DA12" s="675"/>
      <c r="DB12" s="675"/>
      <c r="DC12" s="675"/>
      <c r="DD12" s="648">
        <v>113754</v>
      </c>
      <c r="DE12" s="643"/>
      <c r="DF12" s="643"/>
      <c r="DG12" s="643"/>
      <c r="DH12" s="643"/>
      <c r="DI12" s="643"/>
      <c r="DJ12" s="643"/>
      <c r="DK12" s="643"/>
      <c r="DL12" s="643"/>
      <c r="DM12" s="643"/>
      <c r="DN12" s="643"/>
      <c r="DO12" s="643"/>
      <c r="DP12" s="644"/>
      <c r="DQ12" s="648">
        <v>51473</v>
      </c>
      <c r="DR12" s="643"/>
      <c r="DS12" s="643"/>
      <c r="DT12" s="643"/>
      <c r="DU12" s="643"/>
      <c r="DV12" s="643"/>
      <c r="DW12" s="643"/>
      <c r="DX12" s="643"/>
      <c r="DY12" s="643"/>
      <c r="DZ12" s="643"/>
      <c r="EA12" s="643"/>
      <c r="EB12" s="643"/>
      <c r="EC12" s="689"/>
    </row>
    <row r="13" spans="2:143" ht="11.25" customHeight="1" x14ac:dyDescent="0.2">
      <c r="B13" s="639" t="s">
        <v>251</v>
      </c>
      <c r="C13" s="640"/>
      <c r="D13" s="640"/>
      <c r="E13" s="640"/>
      <c r="F13" s="640"/>
      <c r="G13" s="640"/>
      <c r="H13" s="640"/>
      <c r="I13" s="640"/>
      <c r="J13" s="640"/>
      <c r="K13" s="640"/>
      <c r="L13" s="640"/>
      <c r="M13" s="640"/>
      <c r="N13" s="640"/>
      <c r="O13" s="640"/>
      <c r="P13" s="640"/>
      <c r="Q13" s="641"/>
      <c r="R13" s="642" t="s">
        <v>178</v>
      </c>
      <c r="S13" s="643"/>
      <c r="T13" s="643"/>
      <c r="U13" s="643"/>
      <c r="V13" s="643"/>
      <c r="W13" s="643"/>
      <c r="X13" s="643"/>
      <c r="Y13" s="644"/>
      <c r="Z13" s="675" t="s">
        <v>178</v>
      </c>
      <c r="AA13" s="675"/>
      <c r="AB13" s="675"/>
      <c r="AC13" s="675"/>
      <c r="AD13" s="676" t="s">
        <v>178</v>
      </c>
      <c r="AE13" s="676"/>
      <c r="AF13" s="676"/>
      <c r="AG13" s="676"/>
      <c r="AH13" s="676"/>
      <c r="AI13" s="676"/>
      <c r="AJ13" s="676"/>
      <c r="AK13" s="676"/>
      <c r="AL13" s="645" t="s">
        <v>178</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131052</v>
      </c>
      <c r="BH13" s="643"/>
      <c r="BI13" s="643"/>
      <c r="BJ13" s="643"/>
      <c r="BK13" s="643"/>
      <c r="BL13" s="643"/>
      <c r="BM13" s="643"/>
      <c r="BN13" s="644"/>
      <c r="BO13" s="675">
        <v>26.2</v>
      </c>
      <c r="BP13" s="675"/>
      <c r="BQ13" s="675"/>
      <c r="BR13" s="675"/>
      <c r="BS13" s="648" t="s">
        <v>178</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484651</v>
      </c>
      <c r="CS13" s="643"/>
      <c r="CT13" s="643"/>
      <c r="CU13" s="643"/>
      <c r="CV13" s="643"/>
      <c r="CW13" s="643"/>
      <c r="CX13" s="643"/>
      <c r="CY13" s="644"/>
      <c r="CZ13" s="675">
        <v>8.5</v>
      </c>
      <c r="DA13" s="675"/>
      <c r="DB13" s="675"/>
      <c r="DC13" s="675"/>
      <c r="DD13" s="648">
        <v>365362</v>
      </c>
      <c r="DE13" s="643"/>
      <c r="DF13" s="643"/>
      <c r="DG13" s="643"/>
      <c r="DH13" s="643"/>
      <c r="DI13" s="643"/>
      <c r="DJ13" s="643"/>
      <c r="DK13" s="643"/>
      <c r="DL13" s="643"/>
      <c r="DM13" s="643"/>
      <c r="DN13" s="643"/>
      <c r="DO13" s="643"/>
      <c r="DP13" s="644"/>
      <c r="DQ13" s="648">
        <v>82864</v>
      </c>
      <c r="DR13" s="643"/>
      <c r="DS13" s="643"/>
      <c r="DT13" s="643"/>
      <c r="DU13" s="643"/>
      <c r="DV13" s="643"/>
      <c r="DW13" s="643"/>
      <c r="DX13" s="643"/>
      <c r="DY13" s="643"/>
      <c r="DZ13" s="643"/>
      <c r="EA13" s="643"/>
      <c r="EB13" s="643"/>
      <c r="EC13" s="689"/>
    </row>
    <row r="14" spans="2:143" ht="11.25" customHeight="1" x14ac:dyDescent="0.2">
      <c r="B14" s="639" t="s">
        <v>254</v>
      </c>
      <c r="C14" s="640"/>
      <c r="D14" s="640"/>
      <c r="E14" s="640"/>
      <c r="F14" s="640"/>
      <c r="G14" s="640"/>
      <c r="H14" s="640"/>
      <c r="I14" s="640"/>
      <c r="J14" s="640"/>
      <c r="K14" s="640"/>
      <c r="L14" s="640"/>
      <c r="M14" s="640"/>
      <c r="N14" s="640"/>
      <c r="O14" s="640"/>
      <c r="P14" s="640"/>
      <c r="Q14" s="641"/>
      <c r="R14" s="642" t="s">
        <v>178</v>
      </c>
      <c r="S14" s="643"/>
      <c r="T14" s="643"/>
      <c r="U14" s="643"/>
      <c r="V14" s="643"/>
      <c r="W14" s="643"/>
      <c r="X14" s="643"/>
      <c r="Y14" s="644"/>
      <c r="Z14" s="675" t="s">
        <v>178</v>
      </c>
      <c r="AA14" s="675"/>
      <c r="AB14" s="675"/>
      <c r="AC14" s="675"/>
      <c r="AD14" s="676" t="s">
        <v>178</v>
      </c>
      <c r="AE14" s="676"/>
      <c r="AF14" s="676"/>
      <c r="AG14" s="676"/>
      <c r="AH14" s="676"/>
      <c r="AI14" s="676"/>
      <c r="AJ14" s="676"/>
      <c r="AK14" s="676"/>
      <c r="AL14" s="645" t="s">
        <v>178</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10303</v>
      </c>
      <c r="BH14" s="643"/>
      <c r="BI14" s="643"/>
      <c r="BJ14" s="643"/>
      <c r="BK14" s="643"/>
      <c r="BL14" s="643"/>
      <c r="BM14" s="643"/>
      <c r="BN14" s="644"/>
      <c r="BO14" s="675">
        <v>2.1</v>
      </c>
      <c r="BP14" s="675"/>
      <c r="BQ14" s="675"/>
      <c r="BR14" s="675"/>
      <c r="BS14" s="648" t="s">
        <v>178</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55614</v>
      </c>
      <c r="CS14" s="643"/>
      <c r="CT14" s="643"/>
      <c r="CU14" s="643"/>
      <c r="CV14" s="643"/>
      <c r="CW14" s="643"/>
      <c r="CX14" s="643"/>
      <c r="CY14" s="644"/>
      <c r="CZ14" s="675">
        <v>1</v>
      </c>
      <c r="DA14" s="675"/>
      <c r="DB14" s="675"/>
      <c r="DC14" s="675"/>
      <c r="DD14" s="648">
        <v>13131</v>
      </c>
      <c r="DE14" s="643"/>
      <c r="DF14" s="643"/>
      <c r="DG14" s="643"/>
      <c r="DH14" s="643"/>
      <c r="DI14" s="643"/>
      <c r="DJ14" s="643"/>
      <c r="DK14" s="643"/>
      <c r="DL14" s="643"/>
      <c r="DM14" s="643"/>
      <c r="DN14" s="643"/>
      <c r="DO14" s="643"/>
      <c r="DP14" s="644"/>
      <c r="DQ14" s="648">
        <v>20893</v>
      </c>
      <c r="DR14" s="643"/>
      <c r="DS14" s="643"/>
      <c r="DT14" s="643"/>
      <c r="DU14" s="643"/>
      <c r="DV14" s="643"/>
      <c r="DW14" s="643"/>
      <c r="DX14" s="643"/>
      <c r="DY14" s="643"/>
      <c r="DZ14" s="643"/>
      <c r="EA14" s="643"/>
      <c r="EB14" s="643"/>
      <c r="EC14" s="689"/>
    </row>
    <row r="15" spans="2:143" ht="11.25" customHeight="1" x14ac:dyDescent="0.2">
      <c r="B15" s="639" t="s">
        <v>257</v>
      </c>
      <c r="C15" s="640"/>
      <c r="D15" s="640"/>
      <c r="E15" s="640"/>
      <c r="F15" s="640"/>
      <c r="G15" s="640"/>
      <c r="H15" s="640"/>
      <c r="I15" s="640"/>
      <c r="J15" s="640"/>
      <c r="K15" s="640"/>
      <c r="L15" s="640"/>
      <c r="M15" s="640"/>
      <c r="N15" s="640"/>
      <c r="O15" s="640"/>
      <c r="P15" s="640"/>
      <c r="Q15" s="641"/>
      <c r="R15" s="642" t="s">
        <v>178</v>
      </c>
      <c r="S15" s="643"/>
      <c r="T15" s="643"/>
      <c r="U15" s="643"/>
      <c r="V15" s="643"/>
      <c r="W15" s="643"/>
      <c r="X15" s="643"/>
      <c r="Y15" s="644"/>
      <c r="Z15" s="675" t="s">
        <v>178</v>
      </c>
      <c r="AA15" s="675"/>
      <c r="AB15" s="675"/>
      <c r="AC15" s="675"/>
      <c r="AD15" s="676" t="s">
        <v>178</v>
      </c>
      <c r="AE15" s="676"/>
      <c r="AF15" s="676"/>
      <c r="AG15" s="676"/>
      <c r="AH15" s="676"/>
      <c r="AI15" s="676"/>
      <c r="AJ15" s="676"/>
      <c r="AK15" s="676"/>
      <c r="AL15" s="645" t="s">
        <v>178</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21104</v>
      </c>
      <c r="BH15" s="643"/>
      <c r="BI15" s="643"/>
      <c r="BJ15" s="643"/>
      <c r="BK15" s="643"/>
      <c r="BL15" s="643"/>
      <c r="BM15" s="643"/>
      <c r="BN15" s="644"/>
      <c r="BO15" s="675">
        <v>4.2</v>
      </c>
      <c r="BP15" s="675"/>
      <c r="BQ15" s="675"/>
      <c r="BR15" s="675"/>
      <c r="BS15" s="648" t="s">
        <v>178</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315961</v>
      </c>
      <c r="CS15" s="643"/>
      <c r="CT15" s="643"/>
      <c r="CU15" s="643"/>
      <c r="CV15" s="643"/>
      <c r="CW15" s="643"/>
      <c r="CX15" s="643"/>
      <c r="CY15" s="644"/>
      <c r="CZ15" s="675">
        <v>5.5</v>
      </c>
      <c r="DA15" s="675"/>
      <c r="DB15" s="675"/>
      <c r="DC15" s="675"/>
      <c r="DD15" s="648">
        <v>38862</v>
      </c>
      <c r="DE15" s="643"/>
      <c r="DF15" s="643"/>
      <c r="DG15" s="643"/>
      <c r="DH15" s="643"/>
      <c r="DI15" s="643"/>
      <c r="DJ15" s="643"/>
      <c r="DK15" s="643"/>
      <c r="DL15" s="643"/>
      <c r="DM15" s="643"/>
      <c r="DN15" s="643"/>
      <c r="DO15" s="643"/>
      <c r="DP15" s="644"/>
      <c r="DQ15" s="648">
        <v>165204</v>
      </c>
      <c r="DR15" s="643"/>
      <c r="DS15" s="643"/>
      <c r="DT15" s="643"/>
      <c r="DU15" s="643"/>
      <c r="DV15" s="643"/>
      <c r="DW15" s="643"/>
      <c r="DX15" s="643"/>
      <c r="DY15" s="643"/>
      <c r="DZ15" s="643"/>
      <c r="EA15" s="643"/>
      <c r="EB15" s="643"/>
      <c r="EC15" s="689"/>
    </row>
    <row r="16" spans="2:143" ht="11.25" customHeight="1" x14ac:dyDescent="0.2">
      <c r="B16" s="639" t="s">
        <v>260</v>
      </c>
      <c r="C16" s="640"/>
      <c r="D16" s="640"/>
      <c r="E16" s="640"/>
      <c r="F16" s="640"/>
      <c r="G16" s="640"/>
      <c r="H16" s="640"/>
      <c r="I16" s="640"/>
      <c r="J16" s="640"/>
      <c r="K16" s="640"/>
      <c r="L16" s="640"/>
      <c r="M16" s="640"/>
      <c r="N16" s="640"/>
      <c r="O16" s="640"/>
      <c r="P16" s="640"/>
      <c r="Q16" s="641"/>
      <c r="R16" s="642">
        <v>1343</v>
      </c>
      <c r="S16" s="643"/>
      <c r="T16" s="643"/>
      <c r="U16" s="643"/>
      <c r="V16" s="643"/>
      <c r="W16" s="643"/>
      <c r="X16" s="643"/>
      <c r="Y16" s="644"/>
      <c r="Z16" s="675">
        <v>0</v>
      </c>
      <c r="AA16" s="675"/>
      <c r="AB16" s="675"/>
      <c r="AC16" s="675"/>
      <c r="AD16" s="676">
        <v>1343</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178</v>
      </c>
      <c r="BH16" s="643"/>
      <c r="BI16" s="643"/>
      <c r="BJ16" s="643"/>
      <c r="BK16" s="643"/>
      <c r="BL16" s="643"/>
      <c r="BM16" s="643"/>
      <c r="BN16" s="644"/>
      <c r="BO16" s="675" t="s">
        <v>178</v>
      </c>
      <c r="BP16" s="675"/>
      <c r="BQ16" s="675"/>
      <c r="BR16" s="675"/>
      <c r="BS16" s="648" t="s">
        <v>178</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64208</v>
      </c>
      <c r="CS16" s="643"/>
      <c r="CT16" s="643"/>
      <c r="CU16" s="643"/>
      <c r="CV16" s="643"/>
      <c r="CW16" s="643"/>
      <c r="CX16" s="643"/>
      <c r="CY16" s="644"/>
      <c r="CZ16" s="675">
        <v>1.1000000000000001</v>
      </c>
      <c r="DA16" s="675"/>
      <c r="DB16" s="675"/>
      <c r="DC16" s="675"/>
      <c r="DD16" s="648" t="s">
        <v>178</v>
      </c>
      <c r="DE16" s="643"/>
      <c r="DF16" s="643"/>
      <c r="DG16" s="643"/>
      <c r="DH16" s="643"/>
      <c r="DI16" s="643"/>
      <c r="DJ16" s="643"/>
      <c r="DK16" s="643"/>
      <c r="DL16" s="643"/>
      <c r="DM16" s="643"/>
      <c r="DN16" s="643"/>
      <c r="DO16" s="643"/>
      <c r="DP16" s="644"/>
      <c r="DQ16" s="648">
        <v>363</v>
      </c>
      <c r="DR16" s="643"/>
      <c r="DS16" s="643"/>
      <c r="DT16" s="643"/>
      <c r="DU16" s="643"/>
      <c r="DV16" s="643"/>
      <c r="DW16" s="643"/>
      <c r="DX16" s="643"/>
      <c r="DY16" s="643"/>
      <c r="DZ16" s="643"/>
      <c r="EA16" s="643"/>
      <c r="EB16" s="643"/>
      <c r="EC16" s="689"/>
    </row>
    <row r="17" spans="2:133" ht="11.25" customHeight="1" x14ac:dyDescent="0.2">
      <c r="B17" s="639" t="s">
        <v>263</v>
      </c>
      <c r="C17" s="640"/>
      <c r="D17" s="640"/>
      <c r="E17" s="640"/>
      <c r="F17" s="640"/>
      <c r="G17" s="640"/>
      <c r="H17" s="640"/>
      <c r="I17" s="640"/>
      <c r="J17" s="640"/>
      <c r="K17" s="640"/>
      <c r="L17" s="640"/>
      <c r="M17" s="640"/>
      <c r="N17" s="640"/>
      <c r="O17" s="640"/>
      <c r="P17" s="640"/>
      <c r="Q17" s="641"/>
      <c r="R17" s="642">
        <v>1573</v>
      </c>
      <c r="S17" s="643"/>
      <c r="T17" s="643"/>
      <c r="U17" s="643"/>
      <c r="V17" s="643"/>
      <c r="W17" s="643"/>
      <c r="X17" s="643"/>
      <c r="Y17" s="644"/>
      <c r="Z17" s="675">
        <v>0</v>
      </c>
      <c r="AA17" s="675"/>
      <c r="AB17" s="675"/>
      <c r="AC17" s="675"/>
      <c r="AD17" s="676">
        <v>1573</v>
      </c>
      <c r="AE17" s="676"/>
      <c r="AF17" s="676"/>
      <c r="AG17" s="676"/>
      <c r="AH17" s="676"/>
      <c r="AI17" s="676"/>
      <c r="AJ17" s="676"/>
      <c r="AK17" s="676"/>
      <c r="AL17" s="645">
        <v>0.1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178</v>
      </c>
      <c r="BH17" s="643"/>
      <c r="BI17" s="643"/>
      <c r="BJ17" s="643"/>
      <c r="BK17" s="643"/>
      <c r="BL17" s="643"/>
      <c r="BM17" s="643"/>
      <c r="BN17" s="644"/>
      <c r="BO17" s="675" t="s">
        <v>178</v>
      </c>
      <c r="BP17" s="675"/>
      <c r="BQ17" s="675"/>
      <c r="BR17" s="675"/>
      <c r="BS17" s="648" t="s">
        <v>178</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223116</v>
      </c>
      <c r="CS17" s="643"/>
      <c r="CT17" s="643"/>
      <c r="CU17" s="643"/>
      <c r="CV17" s="643"/>
      <c r="CW17" s="643"/>
      <c r="CX17" s="643"/>
      <c r="CY17" s="644"/>
      <c r="CZ17" s="675">
        <v>3.9</v>
      </c>
      <c r="DA17" s="675"/>
      <c r="DB17" s="675"/>
      <c r="DC17" s="675"/>
      <c r="DD17" s="648" t="s">
        <v>178</v>
      </c>
      <c r="DE17" s="643"/>
      <c r="DF17" s="643"/>
      <c r="DG17" s="643"/>
      <c r="DH17" s="643"/>
      <c r="DI17" s="643"/>
      <c r="DJ17" s="643"/>
      <c r="DK17" s="643"/>
      <c r="DL17" s="643"/>
      <c r="DM17" s="643"/>
      <c r="DN17" s="643"/>
      <c r="DO17" s="643"/>
      <c r="DP17" s="644"/>
      <c r="DQ17" s="648">
        <v>223116</v>
      </c>
      <c r="DR17" s="643"/>
      <c r="DS17" s="643"/>
      <c r="DT17" s="643"/>
      <c r="DU17" s="643"/>
      <c r="DV17" s="643"/>
      <c r="DW17" s="643"/>
      <c r="DX17" s="643"/>
      <c r="DY17" s="643"/>
      <c r="DZ17" s="643"/>
      <c r="EA17" s="643"/>
      <c r="EB17" s="643"/>
      <c r="EC17" s="689"/>
    </row>
    <row r="18" spans="2:133" ht="11.25" customHeight="1" x14ac:dyDescent="0.2">
      <c r="B18" s="639" t="s">
        <v>266</v>
      </c>
      <c r="C18" s="640"/>
      <c r="D18" s="640"/>
      <c r="E18" s="640"/>
      <c r="F18" s="640"/>
      <c r="G18" s="640"/>
      <c r="H18" s="640"/>
      <c r="I18" s="640"/>
      <c r="J18" s="640"/>
      <c r="K18" s="640"/>
      <c r="L18" s="640"/>
      <c r="M18" s="640"/>
      <c r="N18" s="640"/>
      <c r="O18" s="640"/>
      <c r="P18" s="640"/>
      <c r="Q18" s="641"/>
      <c r="R18" s="642">
        <v>1656</v>
      </c>
      <c r="S18" s="643"/>
      <c r="T18" s="643"/>
      <c r="U18" s="643"/>
      <c r="V18" s="643"/>
      <c r="W18" s="643"/>
      <c r="X18" s="643"/>
      <c r="Y18" s="644"/>
      <c r="Z18" s="675">
        <v>0</v>
      </c>
      <c r="AA18" s="675"/>
      <c r="AB18" s="675"/>
      <c r="AC18" s="675"/>
      <c r="AD18" s="676">
        <v>1656</v>
      </c>
      <c r="AE18" s="676"/>
      <c r="AF18" s="676"/>
      <c r="AG18" s="676"/>
      <c r="AH18" s="676"/>
      <c r="AI18" s="676"/>
      <c r="AJ18" s="676"/>
      <c r="AK18" s="676"/>
      <c r="AL18" s="645">
        <v>0.1</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178</v>
      </c>
      <c r="BH18" s="643"/>
      <c r="BI18" s="643"/>
      <c r="BJ18" s="643"/>
      <c r="BK18" s="643"/>
      <c r="BL18" s="643"/>
      <c r="BM18" s="643"/>
      <c r="BN18" s="644"/>
      <c r="BO18" s="675" t="s">
        <v>178</v>
      </c>
      <c r="BP18" s="675"/>
      <c r="BQ18" s="675"/>
      <c r="BR18" s="675"/>
      <c r="BS18" s="648" t="s">
        <v>178</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178</v>
      </c>
      <c r="CS18" s="643"/>
      <c r="CT18" s="643"/>
      <c r="CU18" s="643"/>
      <c r="CV18" s="643"/>
      <c r="CW18" s="643"/>
      <c r="CX18" s="643"/>
      <c r="CY18" s="644"/>
      <c r="CZ18" s="675" t="s">
        <v>178</v>
      </c>
      <c r="DA18" s="675"/>
      <c r="DB18" s="675"/>
      <c r="DC18" s="675"/>
      <c r="DD18" s="648" t="s">
        <v>178</v>
      </c>
      <c r="DE18" s="643"/>
      <c r="DF18" s="643"/>
      <c r="DG18" s="643"/>
      <c r="DH18" s="643"/>
      <c r="DI18" s="643"/>
      <c r="DJ18" s="643"/>
      <c r="DK18" s="643"/>
      <c r="DL18" s="643"/>
      <c r="DM18" s="643"/>
      <c r="DN18" s="643"/>
      <c r="DO18" s="643"/>
      <c r="DP18" s="644"/>
      <c r="DQ18" s="648" t="s">
        <v>178</v>
      </c>
      <c r="DR18" s="643"/>
      <c r="DS18" s="643"/>
      <c r="DT18" s="643"/>
      <c r="DU18" s="643"/>
      <c r="DV18" s="643"/>
      <c r="DW18" s="643"/>
      <c r="DX18" s="643"/>
      <c r="DY18" s="643"/>
      <c r="DZ18" s="643"/>
      <c r="EA18" s="643"/>
      <c r="EB18" s="643"/>
      <c r="EC18" s="689"/>
    </row>
    <row r="19" spans="2:133" ht="11.25" customHeight="1" x14ac:dyDescent="0.2">
      <c r="B19" s="639" t="s">
        <v>269</v>
      </c>
      <c r="C19" s="640"/>
      <c r="D19" s="640"/>
      <c r="E19" s="640"/>
      <c r="F19" s="640"/>
      <c r="G19" s="640"/>
      <c r="H19" s="640"/>
      <c r="I19" s="640"/>
      <c r="J19" s="640"/>
      <c r="K19" s="640"/>
      <c r="L19" s="640"/>
      <c r="M19" s="640"/>
      <c r="N19" s="640"/>
      <c r="O19" s="640"/>
      <c r="P19" s="640"/>
      <c r="Q19" s="641"/>
      <c r="R19" s="642">
        <v>659</v>
      </c>
      <c r="S19" s="643"/>
      <c r="T19" s="643"/>
      <c r="U19" s="643"/>
      <c r="V19" s="643"/>
      <c r="W19" s="643"/>
      <c r="X19" s="643"/>
      <c r="Y19" s="644"/>
      <c r="Z19" s="675">
        <v>0</v>
      </c>
      <c r="AA19" s="675"/>
      <c r="AB19" s="675"/>
      <c r="AC19" s="675"/>
      <c r="AD19" s="676">
        <v>659</v>
      </c>
      <c r="AE19" s="676"/>
      <c r="AF19" s="676"/>
      <c r="AG19" s="676"/>
      <c r="AH19" s="676"/>
      <c r="AI19" s="676"/>
      <c r="AJ19" s="676"/>
      <c r="AK19" s="676"/>
      <c r="AL19" s="645">
        <v>0</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t="s">
        <v>178</v>
      </c>
      <c r="BH19" s="643"/>
      <c r="BI19" s="643"/>
      <c r="BJ19" s="643"/>
      <c r="BK19" s="643"/>
      <c r="BL19" s="643"/>
      <c r="BM19" s="643"/>
      <c r="BN19" s="644"/>
      <c r="BO19" s="675" t="s">
        <v>178</v>
      </c>
      <c r="BP19" s="675"/>
      <c r="BQ19" s="675"/>
      <c r="BR19" s="675"/>
      <c r="BS19" s="648" t="s">
        <v>178</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178</v>
      </c>
      <c r="CS19" s="643"/>
      <c r="CT19" s="643"/>
      <c r="CU19" s="643"/>
      <c r="CV19" s="643"/>
      <c r="CW19" s="643"/>
      <c r="CX19" s="643"/>
      <c r="CY19" s="644"/>
      <c r="CZ19" s="675" t="s">
        <v>178</v>
      </c>
      <c r="DA19" s="675"/>
      <c r="DB19" s="675"/>
      <c r="DC19" s="675"/>
      <c r="DD19" s="648" t="s">
        <v>178</v>
      </c>
      <c r="DE19" s="643"/>
      <c r="DF19" s="643"/>
      <c r="DG19" s="643"/>
      <c r="DH19" s="643"/>
      <c r="DI19" s="643"/>
      <c r="DJ19" s="643"/>
      <c r="DK19" s="643"/>
      <c r="DL19" s="643"/>
      <c r="DM19" s="643"/>
      <c r="DN19" s="643"/>
      <c r="DO19" s="643"/>
      <c r="DP19" s="644"/>
      <c r="DQ19" s="648" t="s">
        <v>178</v>
      </c>
      <c r="DR19" s="643"/>
      <c r="DS19" s="643"/>
      <c r="DT19" s="643"/>
      <c r="DU19" s="643"/>
      <c r="DV19" s="643"/>
      <c r="DW19" s="643"/>
      <c r="DX19" s="643"/>
      <c r="DY19" s="643"/>
      <c r="DZ19" s="643"/>
      <c r="EA19" s="643"/>
      <c r="EB19" s="643"/>
      <c r="EC19" s="689"/>
    </row>
    <row r="20" spans="2:133" ht="11.25" customHeight="1" x14ac:dyDescent="0.2">
      <c r="B20" s="639" t="s">
        <v>272</v>
      </c>
      <c r="C20" s="640"/>
      <c r="D20" s="640"/>
      <c r="E20" s="640"/>
      <c r="F20" s="640"/>
      <c r="G20" s="640"/>
      <c r="H20" s="640"/>
      <c r="I20" s="640"/>
      <c r="J20" s="640"/>
      <c r="K20" s="640"/>
      <c r="L20" s="640"/>
      <c r="M20" s="640"/>
      <c r="N20" s="640"/>
      <c r="O20" s="640"/>
      <c r="P20" s="640"/>
      <c r="Q20" s="641"/>
      <c r="R20" s="642">
        <v>768</v>
      </c>
      <c r="S20" s="643"/>
      <c r="T20" s="643"/>
      <c r="U20" s="643"/>
      <c r="V20" s="643"/>
      <c r="W20" s="643"/>
      <c r="X20" s="643"/>
      <c r="Y20" s="644"/>
      <c r="Z20" s="675">
        <v>0</v>
      </c>
      <c r="AA20" s="675"/>
      <c r="AB20" s="675"/>
      <c r="AC20" s="675"/>
      <c r="AD20" s="676">
        <v>768</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t="s">
        <v>178</v>
      </c>
      <c r="BH20" s="643"/>
      <c r="BI20" s="643"/>
      <c r="BJ20" s="643"/>
      <c r="BK20" s="643"/>
      <c r="BL20" s="643"/>
      <c r="BM20" s="643"/>
      <c r="BN20" s="644"/>
      <c r="BO20" s="675" t="s">
        <v>178</v>
      </c>
      <c r="BP20" s="675"/>
      <c r="BQ20" s="675"/>
      <c r="BR20" s="675"/>
      <c r="BS20" s="648" t="s">
        <v>178</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5698611</v>
      </c>
      <c r="CS20" s="643"/>
      <c r="CT20" s="643"/>
      <c r="CU20" s="643"/>
      <c r="CV20" s="643"/>
      <c r="CW20" s="643"/>
      <c r="CX20" s="643"/>
      <c r="CY20" s="644"/>
      <c r="CZ20" s="675">
        <v>100</v>
      </c>
      <c r="DA20" s="675"/>
      <c r="DB20" s="675"/>
      <c r="DC20" s="675"/>
      <c r="DD20" s="648">
        <v>1448134</v>
      </c>
      <c r="DE20" s="643"/>
      <c r="DF20" s="643"/>
      <c r="DG20" s="643"/>
      <c r="DH20" s="643"/>
      <c r="DI20" s="643"/>
      <c r="DJ20" s="643"/>
      <c r="DK20" s="643"/>
      <c r="DL20" s="643"/>
      <c r="DM20" s="643"/>
      <c r="DN20" s="643"/>
      <c r="DO20" s="643"/>
      <c r="DP20" s="644"/>
      <c r="DQ20" s="648">
        <v>2510466</v>
      </c>
      <c r="DR20" s="643"/>
      <c r="DS20" s="643"/>
      <c r="DT20" s="643"/>
      <c r="DU20" s="643"/>
      <c r="DV20" s="643"/>
      <c r="DW20" s="643"/>
      <c r="DX20" s="643"/>
      <c r="DY20" s="643"/>
      <c r="DZ20" s="643"/>
      <c r="EA20" s="643"/>
      <c r="EB20" s="643"/>
      <c r="EC20" s="689"/>
    </row>
    <row r="21" spans="2:133" ht="11.25" customHeight="1" x14ac:dyDescent="0.2">
      <c r="B21" s="639" t="s">
        <v>275</v>
      </c>
      <c r="C21" s="640"/>
      <c r="D21" s="640"/>
      <c r="E21" s="640"/>
      <c r="F21" s="640"/>
      <c r="G21" s="640"/>
      <c r="H21" s="640"/>
      <c r="I21" s="640"/>
      <c r="J21" s="640"/>
      <c r="K21" s="640"/>
      <c r="L21" s="640"/>
      <c r="M21" s="640"/>
      <c r="N21" s="640"/>
      <c r="O21" s="640"/>
      <c r="P21" s="640"/>
      <c r="Q21" s="641"/>
      <c r="R21" s="642">
        <v>229</v>
      </c>
      <c r="S21" s="643"/>
      <c r="T21" s="643"/>
      <c r="U21" s="643"/>
      <c r="V21" s="643"/>
      <c r="W21" s="643"/>
      <c r="X21" s="643"/>
      <c r="Y21" s="644"/>
      <c r="Z21" s="675">
        <v>0</v>
      </c>
      <c r="AA21" s="675"/>
      <c r="AB21" s="675"/>
      <c r="AC21" s="675"/>
      <c r="AD21" s="676">
        <v>229</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t="s">
        <v>178</v>
      </c>
      <c r="BH21" s="643"/>
      <c r="BI21" s="643"/>
      <c r="BJ21" s="643"/>
      <c r="BK21" s="643"/>
      <c r="BL21" s="643"/>
      <c r="BM21" s="643"/>
      <c r="BN21" s="644"/>
      <c r="BO21" s="675" t="s">
        <v>178</v>
      </c>
      <c r="BP21" s="675"/>
      <c r="BQ21" s="675"/>
      <c r="BR21" s="675"/>
      <c r="BS21" s="648" t="s">
        <v>178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277</v>
      </c>
      <c r="C22" s="640"/>
      <c r="D22" s="640"/>
      <c r="E22" s="640"/>
      <c r="F22" s="640"/>
      <c r="G22" s="640"/>
      <c r="H22" s="640"/>
      <c r="I22" s="640"/>
      <c r="J22" s="640"/>
      <c r="K22" s="640"/>
      <c r="L22" s="640"/>
      <c r="M22" s="640"/>
      <c r="N22" s="640"/>
      <c r="O22" s="640"/>
      <c r="P22" s="640"/>
      <c r="Q22" s="641"/>
      <c r="R22" s="642">
        <v>1474854</v>
      </c>
      <c r="S22" s="643"/>
      <c r="T22" s="643"/>
      <c r="U22" s="643"/>
      <c r="V22" s="643"/>
      <c r="W22" s="643"/>
      <c r="X22" s="643"/>
      <c r="Y22" s="644"/>
      <c r="Z22" s="675">
        <v>24.5</v>
      </c>
      <c r="AA22" s="675"/>
      <c r="AB22" s="675"/>
      <c r="AC22" s="675"/>
      <c r="AD22" s="676">
        <v>1270318</v>
      </c>
      <c r="AE22" s="676"/>
      <c r="AF22" s="676"/>
      <c r="AG22" s="676"/>
      <c r="AH22" s="676"/>
      <c r="AI22" s="676"/>
      <c r="AJ22" s="676"/>
      <c r="AK22" s="676"/>
      <c r="AL22" s="645">
        <v>63.3</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178</v>
      </c>
      <c r="BH22" s="643"/>
      <c r="BI22" s="643"/>
      <c r="BJ22" s="643"/>
      <c r="BK22" s="643"/>
      <c r="BL22" s="643"/>
      <c r="BM22" s="643"/>
      <c r="BN22" s="644"/>
      <c r="BO22" s="675" t="s">
        <v>178</v>
      </c>
      <c r="BP22" s="675"/>
      <c r="BQ22" s="675"/>
      <c r="BR22" s="675"/>
      <c r="BS22" s="648" t="s">
        <v>178</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280</v>
      </c>
      <c r="C23" s="640"/>
      <c r="D23" s="640"/>
      <c r="E23" s="640"/>
      <c r="F23" s="640"/>
      <c r="G23" s="640"/>
      <c r="H23" s="640"/>
      <c r="I23" s="640"/>
      <c r="J23" s="640"/>
      <c r="K23" s="640"/>
      <c r="L23" s="640"/>
      <c r="M23" s="640"/>
      <c r="N23" s="640"/>
      <c r="O23" s="640"/>
      <c r="P23" s="640"/>
      <c r="Q23" s="641"/>
      <c r="R23" s="642">
        <v>1270318</v>
      </c>
      <c r="S23" s="643"/>
      <c r="T23" s="643"/>
      <c r="U23" s="643"/>
      <c r="V23" s="643"/>
      <c r="W23" s="643"/>
      <c r="X23" s="643"/>
      <c r="Y23" s="644"/>
      <c r="Z23" s="675">
        <v>21.1</v>
      </c>
      <c r="AA23" s="675"/>
      <c r="AB23" s="675"/>
      <c r="AC23" s="675"/>
      <c r="AD23" s="676">
        <v>1270318</v>
      </c>
      <c r="AE23" s="676"/>
      <c r="AF23" s="676"/>
      <c r="AG23" s="676"/>
      <c r="AH23" s="676"/>
      <c r="AI23" s="676"/>
      <c r="AJ23" s="676"/>
      <c r="AK23" s="676"/>
      <c r="AL23" s="645">
        <v>63.3</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t="s">
        <v>178</v>
      </c>
      <c r="BH23" s="643"/>
      <c r="BI23" s="643"/>
      <c r="BJ23" s="643"/>
      <c r="BK23" s="643"/>
      <c r="BL23" s="643"/>
      <c r="BM23" s="643"/>
      <c r="BN23" s="644"/>
      <c r="BO23" s="675" t="s">
        <v>178</v>
      </c>
      <c r="BP23" s="675"/>
      <c r="BQ23" s="675"/>
      <c r="BR23" s="675"/>
      <c r="BS23" s="648" t="s">
        <v>178</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2">
      <c r="B24" s="639" t="s">
        <v>287</v>
      </c>
      <c r="C24" s="640"/>
      <c r="D24" s="640"/>
      <c r="E24" s="640"/>
      <c r="F24" s="640"/>
      <c r="G24" s="640"/>
      <c r="H24" s="640"/>
      <c r="I24" s="640"/>
      <c r="J24" s="640"/>
      <c r="K24" s="640"/>
      <c r="L24" s="640"/>
      <c r="M24" s="640"/>
      <c r="N24" s="640"/>
      <c r="O24" s="640"/>
      <c r="P24" s="640"/>
      <c r="Q24" s="641"/>
      <c r="R24" s="642">
        <v>204536</v>
      </c>
      <c r="S24" s="643"/>
      <c r="T24" s="643"/>
      <c r="U24" s="643"/>
      <c r="V24" s="643"/>
      <c r="W24" s="643"/>
      <c r="X24" s="643"/>
      <c r="Y24" s="644"/>
      <c r="Z24" s="675">
        <v>3.4</v>
      </c>
      <c r="AA24" s="675"/>
      <c r="AB24" s="675"/>
      <c r="AC24" s="675"/>
      <c r="AD24" s="676" t="s">
        <v>178</v>
      </c>
      <c r="AE24" s="676"/>
      <c r="AF24" s="676"/>
      <c r="AG24" s="676"/>
      <c r="AH24" s="676"/>
      <c r="AI24" s="676"/>
      <c r="AJ24" s="676"/>
      <c r="AK24" s="676"/>
      <c r="AL24" s="645" t="s">
        <v>178</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178</v>
      </c>
      <c r="BH24" s="643"/>
      <c r="BI24" s="643"/>
      <c r="BJ24" s="643"/>
      <c r="BK24" s="643"/>
      <c r="BL24" s="643"/>
      <c r="BM24" s="643"/>
      <c r="BN24" s="644"/>
      <c r="BO24" s="675" t="s">
        <v>178</v>
      </c>
      <c r="BP24" s="675"/>
      <c r="BQ24" s="675"/>
      <c r="BR24" s="675"/>
      <c r="BS24" s="648" t="s">
        <v>178</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1322468</v>
      </c>
      <c r="CS24" s="698"/>
      <c r="CT24" s="698"/>
      <c r="CU24" s="698"/>
      <c r="CV24" s="698"/>
      <c r="CW24" s="698"/>
      <c r="CX24" s="698"/>
      <c r="CY24" s="741"/>
      <c r="CZ24" s="742">
        <v>23.2</v>
      </c>
      <c r="DA24" s="713"/>
      <c r="DB24" s="713"/>
      <c r="DC24" s="745"/>
      <c r="DD24" s="740">
        <v>948713</v>
      </c>
      <c r="DE24" s="698"/>
      <c r="DF24" s="698"/>
      <c r="DG24" s="698"/>
      <c r="DH24" s="698"/>
      <c r="DI24" s="698"/>
      <c r="DJ24" s="698"/>
      <c r="DK24" s="741"/>
      <c r="DL24" s="740">
        <v>891815</v>
      </c>
      <c r="DM24" s="698"/>
      <c r="DN24" s="698"/>
      <c r="DO24" s="698"/>
      <c r="DP24" s="698"/>
      <c r="DQ24" s="698"/>
      <c r="DR24" s="698"/>
      <c r="DS24" s="698"/>
      <c r="DT24" s="698"/>
      <c r="DU24" s="698"/>
      <c r="DV24" s="741"/>
      <c r="DW24" s="742">
        <v>43.2</v>
      </c>
      <c r="DX24" s="713"/>
      <c r="DY24" s="713"/>
      <c r="DZ24" s="713"/>
      <c r="EA24" s="713"/>
      <c r="EB24" s="713"/>
      <c r="EC24" s="743"/>
    </row>
    <row r="25" spans="2:133" ht="11.25" customHeight="1" x14ac:dyDescent="0.2">
      <c r="B25" s="639" t="s">
        <v>290</v>
      </c>
      <c r="C25" s="640"/>
      <c r="D25" s="640"/>
      <c r="E25" s="640"/>
      <c r="F25" s="640"/>
      <c r="G25" s="640"/>
      <c r="H25" s="640"/>
      <c r="I25" s="640"/>
      <c r="J25" s="640"/>
      <c r="K25" s="640"/>
      <c r="L25" s="640"/>
      <c r="M25" s="640"/>
      <c r="N25" s="640"/>
      <c r="O25" s="640"/>
      <c r="P25" s="640"/>
      <c r="Q25" s="641"/>
      <c r="R25" s="642" t="s">
        <v>178</v>
      </c>
      <c r="S25" s="643"/>
      <c r="T25" s="643"/>
      <c r="U25" s="643"/>
      <c r="V25" s="643"/>
      <c r="W25" s="643"/>
      <c r="X25" s="643"/>
      <c r="Y25" s="644"/>
      <c r="Z25" s="675" t="s">
        <v>178</v>
      </c>
      <c r="AA25" s="675"/>
      <c r="AB25" s="675"/>
      <c r="AC25" s="675"/>
      <c r="AD25" s="676" t="s">
        <v>178</v>
      </c>
      <c r="AE25" s="676"/>
      <c r="AF25" s="676"/>
      <c r="AG25" s="676"/>
      <c r="AH25" s="676"/>
      <c r="AI25" s="676"/>
      <c r="AJ25" s="676"/>
      <c r="AK25" s="676"/>
      <c r="AL25" s="645" t="s">
        <v>178</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178</v>
      </c>
      <c r="BH25" s="643"/>
      <c r="BI25" s="643"/>
      <c r="BJ25" s="643"/>
      <c r="BK25" s="643"/>
      <c r="BL25" s="643"/>
      <c r="BM25" s="643"/>
      <c r="BN25" s="644"/>
      <c r="BO25" s="675" t="s">
        <v>178</v>
      </c>
      <c r="BP25" s="675"/>
      <c r="BQ25" s="675"/>
      <c r="BR25" s="675"/>
      <c r="BS25" s="648" t="s">
        <v>178</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1017507</v>
      </c>
      <c r="CS25" s="661"/>
      <c r="CT25" s="661"/>
      <c r="CU25" s="661"/>
      <c r="CV25" s="661"/>
      <c r="CW25" s="661"/>
      <c r="CX25" s="661"/>
      <c r="CY25" s="662"/>
      <c r="CZ25" s="645">
        <v>17.899999999999999</v>
      </c>
      <c r="DA25" s="663"/>
      <c r="DB25" s="663"/>
      <c r="DC25" s="664"/>
      <c r="DD25" s="648">
        <v>698899</v>
      </c>
      <c r="DE25" s="661"/>
      <c r="DF25" s="661"/>
      <c r="DG25" s="661"/>
      <c r="DH25" s="661"/>
      <c r="DI25" s="661"/>
      <c r="DJ25" s="661"/>
      <c r="DK25" s="662"/>
      <c r="DL25" s="648">
        <v>642001</v>
      </c>
      <c r="DM25" s="661"/>
      <c r="DN25" s="661"/>
      <c r="DO25" s="661"/>
      <c r="DP25" s="661"/>
      <c r="DQ25" s="661"/>
      <c r="DR25" s="661"/>
      <c r="DS25" s="661"/>
      <c r="DT25" s="661"/>
      <c r="DU25" s="661"/>
      <c r="DV25" s="662"/>
      <c r="DW25" s="645">
        <v>31.1</v>
      </c>
      <c r="DX25" s="663"/>
      <c r="DY25" s="663"/>
      <c r="DZ25" s="663"/>
      <c r="EA25" s="663"/>
      <c r="EB25" s="663"/>
      <c r="EC25" s="684"/>
    </row>
    <row r="26" spans="2:133" ht="11.25" customHeight="1" x14ac:dyDescent="0.2">
      <c r="B26" s="639" t="s">
        <v>293</v>
      </c>
      <c r="C26" s="640"/>
      <c r="D26" s="640"/>
      <c r="E26" s="640"/>
      <c r="F26" s="640"/>
      <c r="G26" s="640"/>
      <c r="H26" s="640"/>
      <c r="I26" s="640"/>
      <c r="J26" s="640"/>
      <c r="K26" s="640"/>
      <c r="L26" s="640"/>
      <c r="M26" s="640"/>
      <c r="N26" s="640"/>
      <c r="O26" s="640"/>
      <c r="P26" s="640"/>
      <c r="Q26" s="641"/>
      <c r="R26" s="642">
        <v>2067845</v>
      </c>
      <c r="S26" s="643"/>
      <c r="T26" s="643"/>
      <c r="U26" s="643"/>
      <c r="V26" s="643"/>
      <c r="W26" s="643"/>
      <c r="X26" s="643"/>
      <c r="Y26" s="644"/>
      <c r="Z26" s="675">
        <v>34.4</v>
      </c>
      <c r="AA26" s="675"/>
      <c r="AB26" s="675"/>
      <c r="AC26" s="675"/>
      <c r="AD26" s="676">
        <v>1863309</v>
      </c>
      <c r="AE26" s="676"/>
      <c r="AF26" s="676"/>
      <c r="AG26" s="676"/>
      <c r="AH26" s="676"/>
      <c r="AI26" s="676"/>
      <c r="AJ26" s="676"/>
      <c r="AK26" s="676"/>
      <c r="AL26" s="645">
        <v>92.9</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178</v>
      </c>
      <c r="BH26" s="643"/>
      <c r="BI26" s="643"/>
      <c r="BJ26" s="643"/>
      <c r="BK26" s="643"/>
      <c r="BL26" s="643"/>
      <c r="BM26" s="643"/>
      <c r="BN26" s="644"/>
      <c r="BO26" s="675" t="s">
        <v>178</v>
      </c>
      <c r="BP26" s="675"/>
      <c r="BQ26" s="675"/>
      <c r="BR26" s="675"/>
      <c r="BS26" s="648" t="s">
        <v>178</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724501</v>
      </c>
      <c r="CS26" s="643"/>
      <c r="CT26" s="643"/>
      <c r="CU26" s="643"/>
      <c r="CV26" s="643"/>
      <c r="CW26" s="643"/>
      <c r="CX26" s="643"/>
      <c r="CY26" s="644"/>
      <c r="CZ26" s="645">
        <v>12.7</v>
      </c>
      <c r="DA26" s="663"/>
      <c r="DB26" s="663"/>
      <c r="DC26" s="664"/>
      <c r="DD26" s="648">
        <v>420374</v>
      </c>
      <c r="DE26" s="643"/>
      <c r="DF26" s="643"/>
      <c r="DG26" s="643"/>
      <c r="DH26" s="643"/>
      <c r="DI26" s="643"/>
      <c r="DJ26" s="643"/>
      <c r="DK26" s="644"/>
      <c r="DL26" s="648" t="s">
        <v>178</v>
      </c>
      <c r="DM26" s="643"/>
      <c r="DN26" s="643"/>
      <c r="DO26" s="643"/>
      <c r="DP26" s="643"/>
      <c r="DQ26" s="643"/>
      <c r="DR26" s="643"/>
      <c r="DS26" s="643"/>
      <c r="DT26" s="643"/>
      <c r="DU26" s="643"/>
      <c r="DV26" s="644"/>
      <c r="DW26" s="645" t="s">
        <v>178</v>
      </c>
      <c r="DX26" s="663"/>
      <c r="DY26" s="663"/>
      <c r="DZ26" s="663"/>
      <c r="EA26" s="663"/>
      <c r="EB26" s="663"/>
      <c r="EC26" s="684"/>
    </row>
    <row r="27" spans="2:133" ht="11.25" customHeight="1" x14ac:dyDescent="0.2">
      <c r="B27" s="639" t="s">
        <v>296</v>
      </c>
      <c r="C27" s="640"/>
      <c r="D27" s="640"/>
      <c r="E27" s="640"/>
      <c r="F27" s="640"/>
      <c r="G27" s="640"/>
      <c r="H27" s="640"/>
      <c r="I27" s="640"/>
      <c r="J27" s="640"/>
      <c r="K27" s="640"/>
      <c r="L27" s="640"/>
      <c r="M27" s="640"/>
      <c r="N27" s="640"/>
      <c r="O27" s="640"/>
      <c r="P27" s="640"/>
      <c r="Q27" s="641"/>
      <c r="R27" s="642" t="s">
        <v>178</v>
      </c>
      <c r="S27" s="643"/>
      <c r="T27" s="643"/>
      <c r="U27" s="643"/>
      <c r="V27" s="643"/>
      <c r="W27" s="643"/>
      <c r="X27" s="643"/>
      <c r="Y27" s="644"/>
      <c r="Z27" s="675" t="s">
        <v>178</v>
      </c>
      <c r="AA27" s="675"/>
      <c r="AB27" s="675"/>
      <c r="AC27" s="675"/>
      <c r="AD27" s="676" t="s">
        <v>178</v>
      </c>
      <c r="AE27" s="676"/>
      <c r="AF27" s="676"/>
      <c r="AG27" s="676"/>
      <c r="AH27" s="676"/>
      <c r="AI27" s="676"/>
      <c r="AJ27" s="676"/>
      <c r="AK27" s="676"/>
      <c r="AL27" s="645" t="s">
        <v>178</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500773</v>
      </c>
      <c r="BH27" s="643"/>
      <c r="BI27" s="643"/>
      <c r="BJ27" s="643"/>
      <c r="BK27" s="643"/>
      <c r="BL27" s="643"/>
      <c r="BM27" s="643"/>
      <c r="BN27" s="644"/>
      <c r="BO27" s="675">
        <v>100</v>
      </c>
      <c r="BP27" s="675"/>
      <c r="BQ27" s="675"/>
      <c r="BR27" s="675"/>
      <c r="BS27" s="648" t="s">
        <v>178</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81845</v>
      </c>
      <c r="CS27" s="661"/>
      <c r="CT27" s="661"/>
      <c r="CU27" s="661"/>
      <c r="CV27" s="661"/>
      <c r="CW27" s="661"/>
      <c r="CX27" s="661"/>
      <c r="CY27" s="662"/>
      <c r="CZ27" s="645">
        <v>1.4</v>
      </c>
      <c r="DA27" s="663"/>
      <c r="DB27" s="663"/>
      <c r="DC27" s="664"/>
      <c r="DD27" s="648">
        <v>26698</v>
      </c>
      <c r="DE27" s="661"/>
      <c r="DF27" s="661"/>
      <c r="DG27" s="661"/>
      <c r="DH27" s="661"/>
      <c r="DI27" s="661"/>
      <c r="DJ27" s="661"/>
      <c r="DK27" s="662"/>
      <c r="DL27" s="648">
        <v>26698</v>
      </c>
      <c r="DM27" s="661"/>
      <c r="DN27" s="661"/>
      <c r="DO27" s="661"/>
      <c r="DP27" s="661"/>
      <c r="DQ27" s="661"/>
      <c r="DR27" s="661"/>
      <c r="DS27" s="661"/>
      <c r="DT27" s="661"/>
      <c r="DU27" s="661"/>
      <c r="DV27" s="662"/>
      <c r="DW27" s="645">
        <v>1.3</v>
      </c>
      <c r="DX27" s="663"/>
      <c r="DY27" s="663"/>
      <c r="DZ27" s="663"/>
      <c r="EA27" s="663"/>
      <c r="EB27" s="663"/>
      <c r="EC27" s="684"/>
    </row>
    <row r="28" spans="2:133" ht="11.25" customHeight="1" x14ac:dyDescent="0.2">
      <c r="B28" s="639" t="s">
        <v>299</v>
      </c>
      <c r="C28" s="640"/>
      <c r="D28" s="640"/>
      <c r="E28" s="640"/>
      <c r="F28" s="640"/>
      <c r="G28" s="640"/>
      <c r="H28" s="640"/>
      <c r="I28" s="640"/>
      <c r="J28" s="640"/>
      <c r="K28" s="640"/>
      <c r="L28" s="640"/>
      <c r="M28" s="640"/>
      <c r="N28" s="640"/>
      <c r="O28" s="640"/>
      <c r="P28" s="640"/>
      <c r="Q28" s="641"/>
      <c r="R28" s="642">
        <v>8459</v>
      </c>
      <c r="S28" s="643"/>
      <c r="T28" s="643"/>
      <c r="U28" s="643"/>
      <c r="V28" s="643"/>
      <c r="W28" s="643"/>
      <c r="X28" s="643"/>
      <c r="Y28" s="644"/>
      <c r="Z28" s="675">
        <v>0.1</v>
      </c>
      <c r="AA28" s="675"/>
      <c r="AB28" s="675"/>
      <c r="AC28" s="675"/>
      <c r="AD28" s="676" t="s">
        <v>178</v>
      </c>
      <c r="AE28" s="676"/>
      <c r="AF28" s="676"/>
      <c r="AG28" s="676"/>
      <c r="AH28" s="676"/>
      <c r="AI28" s="676"/>
      <c r="AJ28" s="676"/>
      <c r="AK28" s="676"/>
      <c r="AL28" s="645" t="s">
        <v>178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223116</v>
      </c>
      <c r="CS28" s="643"/>
      <c r="CT28" s="643"/>
      <c r="CU28" s="643"/>
      <c r="CV28" s="643"/>
      <c r="CW28" s="643"/>
      <c r="CX28" s="643"/>
      <c r="CY28" s="644"/>
      <c r="CZ28" s="645">
        <v>3.9</v>
      </c>
      <c r="DA28" s="663"/>
      <c r="DB28" s="663"/>
      <c r="DC28" s="664"/>
      <c r="DD28" s="648">
        <v>223116</v>
      </c>
      <c r="DE28" s="643"/>
      <c r="DF28" s="643"/>
      <c r="DG28" s="643"/>
      <c r="DH28" s="643"/>
      <c r="DI28" s="643"/>
      <c r="DJ28" s="643"/>
      <c r="DK28" s="644"/>
      <c r="DL28" s="648">
        <v>223116</v>
      </c>
      <c r="DM28" s="643"/>
      <c r="DN28" s="643"/>
      <c r="DO28" s="643"/>
      <c r="DP28" s="643"/>
      <c r="DQ28" s="643"/>
      <c r="DR28" s="643"/>
      <c r="DS28" s="643"/>
      <c r="DT28" s="643"/>
      <c r="DU28" s="643"/>
      <c r="DV28" s="644"/>
      <c r="DW28" s="645">
        <v>10.8</v>
      </c>
      <c r="DX28" s="663"/>
      <c r="DY28" s="663"/>
      <c r="DZ28" s="663"/>
      <c r="EA28" s="663"/>
      <c r="EB28" s="663"/>
      <c r="EC28" s="684"/>
    </row>
    <row r="29" spans="2:133" ht="11.25" customHeight="1" x14ac:dyDescent="0.2">
      <c r="B29" s="639" t="s">
        <v>301</v>
      </c>
      <c r="C29" s="640"/>
      <c r="D29" s="640"/>
      <c r="E29" s="640"/>
      <c r="F29" s="640"/>
      <c r="G29" s="640"/>
      <c r="H29" s="640"/>
      <c r="I29" s="640"/>
      <c r="J29" s="640"/>
      <c r="K29" s="640"/>
      <c r="L29" s="640"/>
      <c r="M29" s="640"/>
      <c r="N29" s="640"/>
      <c r="O29" s="640"/>
      <c r="P29" s="640"/>
      <c r="Q29" s="641"/>
      <c r="R29" s="642">
        <v>287757</v>
      </c>
      <c r="S29" s="643"/>
      <c r="T29" s="643"/>
      <c r="U29" s="643"/>
      <c r="V29" s="643"/>
      <c r="W29" s="643"/>
      <c r="X29" s="643"/>
      <c r="Y29" s="644"/>
      <c r="Z29" s="675">
        <v>4.8</v>
      </c>
      <c r="AA29" s="675"/>
      <c r="AB29" s="675"/>
      <c r="AC29" s="675"/>
      <c r="AD29" s="676">
        <v>1253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303</v>
      </c>
      <c r="CG29" s="682"/>
      <c r="CH29" s="682"/>
      <c r="CI29" s="682"/>
      <c r="CJ29" s="682"/>
      <c r="CK29" s="682"/>
      <c r="CL29" s="682"/>
      <c r="CM29" s="682"/>
      <c r="CN29" s="682"/>
      <c r="CO29" s="682"/>
      <c r="CP29" s="682"/>
      <c r="CQ29" s="683"/>
      <c r="CR29" s="642">
        <v>223116</v>
      </c>
      <c r="CS29" s="661"/>
      <c r="CT29" s="661"/>
      <c r="CU29" s="661"/>
      <c r="CV29" s="661"/>
      <c r="CW29" s="661"/>
      <c r="CX29" s="661"/>
      <c r="CY29" s="662"/>
      <c r="CZ29" s="645">
        <v>3.9</v>
      </c>
      <c r="DA29" s="663"/>
      <c r="DB29" s="663"/>
      <c r="DC29" s="664"/>
      <c r="DD29" s="648">
        <v>223116</v>
      </c>
      <c r="DE29" s="661"/>
      <c r="DF29" s="661"/>
      <c r="DG29" s="661"/>
      <c r="DH29" s="661"/>
      <c r="DI29" s="661"/>
      <c r="DJ29" s="661"/>
      <c r="DK29" s="662"/>
      <c r="DL29" s="648">
        <v>223116</v>
      </c>
      <c r="DM29" s="661"/>
      <c r="DN29" s="661"/>
      <c r="DO29" s="661"/>
      <c r="DP29" s="661"/>
      <c r="DQ29" s="661"/>
      <c r="DR29" s="661"/>
      <c r="DS29" s="661"/>
      <c r="DT29" s="661"/>
      <c r="DU29" s="661"/>
      <c r="DV29" s="662"/>
      <c r="DW29" s="645">
        <v>10.8</v>
      </c>
      <c r="DX29" s="663"/>
      <c r="DY29" s="663"/>
      <c r="DZ29" s="663"/>
      <c r="EA29" s="663"/>
      <c r="EB29" s="663"/>
      <c r="EC29" s="684"/>
    </row>
    <row r="30" spans="2:133" ht="11.25" customHeight="1" x14ac:dyDescent="0.2">
      <c r="B30" s="639" t="s">
        <v>304</v>
      </c>
      <c r="C30" s="640"/>
      <c r="D30" s="640"/>
      <c r="E30" s="640"/>
      <c r="F30" s="640"/>
      <c r="G30" s="640"/>
      <c r="H30" s="640"/>
      <c r="I30" s="640"/>
      <c r="J30" s="640"/>
      <c r="K30" s="640"/>
      <c r="L30" s="640"/>
      <c r="M30" s="640"/>
      <c r="N30" s="640"/>
      <c r="O30" s="640"/>
      <c r="P30" s="640"/>
      <c r="Q30" s="641"/>
      <c r="R30" s="642">
        <v>25572</v>
      </c>
      <c r="S30" s="643"/>
      <c r="T30" s="643"/>
      <c r="U30" s="643"/>
      <c r="V30" s="643"/>
      <c r="W30" s="643"/>
      <c r="X30" s="643"/>
      <c r="Y30" s="644"/>
      <c r="Z30" s="675">
        <v>0.4</v>
      </c>
      <c r="AA30" s="675"/>
      <c r="AB30" s="675"/>
      <c r="AC30" s="675"/>
      <c r="AD30" s="676" t="s">
        <v>178</v>
      </c>
      <c r="AE30" s="676"/>
      <c r="AF30" s="676"/>
      <c r="AG30" s="676"/>
      <c r="AH30" s="676"/>
      <c r="AI30" s="676"/>
      <c r="AJ30" s="676"/>
      <c r="AK30" s="676"/>
      <c r="AL30" s="645" t="s">
        <v>178</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213461</v>
      </c>
      <c r="CS30" s="643"/>
      <c r="CT30" s="643"/>
      <c r="CU30" s="643"/>
      <c r="CV30" s="643"/>
      <c r="CW30" s="643"/>
      <c r="CX30" s="643"/>
      <c r="CY30" s="644"/>
      <c r="CZ30" s="645">
        <v>3.7</v>
      </c>
      <c r="DA30" s="663"/>
      <c r="DB30" s="663"/>
      <c r="DC30" s="664"/>
      <c r="DD30" s="648">
        <v>213461</v>
      </c>
      <c r="DE30" s="643"/>
      <c r="DF30" s="643"/>
      <c r="DG30" s="643"/>
      <c r="DH30" s="643"/>
      <c r="DI30" s="643"/>
      <c r="DJ30" s="643"/>
      <c r="DK30" s="644"/>
      <c r="DL30" s="648">
        <v>213461</v>
      </c>
      <c r="DM30" s="643"/>
      <c r="DN30" s="643"/>
      <c r="DO30" s="643"/>
      <c r="DP30" s="643"/>
      <c r="DQ30" s="643"/>
      <c r="DR30" s="643"/>
      <c r="DS30" s="643"/>
      <c r="DT30" s="643"/>
      <c r="DU30" s="643"/>
      <c r="DV30" s="644"/>
      <c r="DW30" s="645">
        <v>10.3</v>
      </c>
      <c r="DX30" s="663"/>
      <c r="DY30" s="663"/>
      <c r="DZ30" s="663"/>
      <c r="EA30" s="663"/>
      <c r="EB30" s="663"/>
      <c r="EC30" s="684"/>
    </row>
    <row r="31" spans="2:133" ht="11.25" customHeight="1" x14ac:dyDescent="0.2">
      <c r="B31" s="639" t="s">
        <v>308</v>
      </c>
      <c r="C31" s="640"/>
      <c r="D31" s="640"/>
      <c r="E31" s="640"/>
      <c r="F31" s="640"/>
      <c r="G31" s="640"/>
      <c r="H31" s="640"/>
      <c r="I31" s="640"/>
      <c r="J31" s="640"/>
      <c r="K31" s="640"/>
      <c r="L31" s="640"/>
      <c r="M31" s="640"/>
      <c r="N31" s="640"/>
      <c r="O31" s="640"/>
      <c r="P31" s="640"/>
      <c r="Q31" s="641"/>
      <c r="R31" s="642">
        <v>1281320</v>
      </c>
      <c r="S31" s="643"/>
      <c r="T31" s="643"/>
      <c r="U31" s="643"/>
      <c r="V31" s="643"/>
      <c r="W31" s="643"/>
      <c r="X31" s="643"/>
      <c r="Y31" s="644"/>
      <c r="Z31" s="675">
        <v>21.3</v>
      </c>
      <c r="AA31" s="675"/>
      <c r="AB31" s="675"/>
      <c r="AC31" s="675"/>
      <c r="AD31" s="676" t="s">
        <v>178</v>
      </c>
      <c r="AE31" s="676"/>
      <c r="AF31" s="676"/>
      <c r="AG31" s="676"/>
      <c r="AH31" s="676"/>
      <c r="AI31" s="676"/>
      <c r="AJ31" s="676"/>
      <c r="AK31" s="676"/>
      <c r="AL31" s="645" t="s">
        <v>178</v>
      </c>
      <c r="AM31" s="646"/>
      <c r="AN31" s="646"/>
      <c r="AO31" s="677"/>
      <c r="AP31" s="718" t="s">
        <v>309</v>
      </c>
      <c r="AQ31" s="719"/>
      <c r="AR31" s="719"/>
      <c r="AS31" s="719"/>
      <c r="AT31" s="724" t="s">
        <v>310</v>
      </c>
      <c r="AU31" s="231"/>
      <c r="AV31" s="231"/>
      <c r="AW31" s="231"/>
      <c r="AX31" s="708" t="s">
        <v>186</v>
      </c>
      <c r="AY31" s="709"/>
      <c r="AZ31" s="709"/>
      <c r="BA31" s="709"/>
      <c r="BB31" s="709"/>
      <c r="BC31" s="709"/>
      <c r="BD31" s="709"/>
      <c r="BE31" s="709"/>
      <c r="BF31" s="710"/>
      <c r="BG31" s="711">
        <v>98.3</v>
      </c>
      <c r="BH31" s="712"/>
      <c r="BI31" s="712"/>
      <c r="BJ31" s="712"/>
      <c r="BK31" s="712"/>
      <c r="BL31" s="712"/>
      <c r="BM31" s="713">
        <v>97.8</v>
      </c>
      <c r="BN31" s="712"/>
      <c r="BO31" s="712"/>
      <c r="BP31" s="712"/>
      <c r="BQ31" s="714"/>
      <c r="BR31" s="711">
        <v>99.4</v>
      </c>
      <c r="BS31" s="712"/>
      <c r="BT31" s="712"/>
      <c r="BU31" s="712"/>
      <c r="BV31" s="712"/>
      <c r="BW31" s="712"/>
      <c r="BX31" s="713">
        <v>98.9</v>
      </c>
      <c r="BY31" s="712"/>
      <c r="BZ31" s="712"/>
      <c r="CA31" s="712"/>
      <c r="CB31" s="714"/>
      <c r="CD31" s="729"/>
      <c r="CE31" s="730"/>
      <c r="CF31" s="681" t="s">
        <v>311</v>
      </c>
      <c r="CG31" s="682"/>
      <c r="CH31" s="682"/>
      <c r="CI31" s="682"/>
      <c r="CJ31" s="682"/>
      <c r="CK31" s="682"/>
      <c r="CL31" s="682"/>
      <c r="CM31" s="682"/>
      <c r="CN31" s="682"/>
      <c r="CO31" s="682"/>
      <c r="CP31" s="682"/>
      <c r="CQ31" s="683"/>
      <c r="CR31" s="642">
        <v>9655</v>
      </c>
      <c r="CS31" s="661"/>
      <c r="CT31" s="661"/>
      <c r="CU31" s="661"/>
      <c r="CV31" s="661"/>
      <c r="CW31" s="661"/>
      <c r="CX31" s="661"/>
      <c r="CY31" s="662"/>
      <c r="CZ31" s="645">
        <v>0.2</v>
      </c>
      <c r="DA31" s="663"/>
      <c r="DB31" s="663"/>
      <c r="DC31" s="664"/>
      <c r="DD31" s="648">
        <v>9655</v>
      </c>
      <c r="DE31" s="661"/>
      <c r="DF31" s="661"/>
      <c r="DG31" s="661"/>
      <c r="DH31" s="661"/>
      <c r="DI31" s="661"/>
      <c r="DJ31" s="661"/>
      <c r="DK31" s="662"/>
      <c r="DL31" s="648">
        <v>9655</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2">
      <c r="B32" s="733" t="s">
        <v>312</v>
      </c>
      <c r="C32" s="734"/>
      <c r="D32" s="734"/>
      <c r="E32" s="734"/>
      <c r="F32" s="734"/>
      <c r="G32" s="734"/>
      <c r="H32" s="734"/>
      <c r="I32" s="734"/>
      <c r="J32" s="734"/>
      <c r="K32" s="734"/>
      <c r="L32" s="734"/>
      <c r="M32" s="734"/>
      <c r="N32" s="734"/>
      <c r="O32" s="734"/>
      <c r="P32" s="734"/>
      <c r="Q32" s="735"/>
      <c r="R32" s="642">
        <v>125929</v>
      </c>
      <c r="S32" s="643"/>
      <c r="T32" s="643"/>
      <c r="U32" s="643"/>
      <c r="V32" s="643"/>
      <c r="W32" s="643"/>
      <c r="X32" s="643"/>
      <c r="Y32" s="644"/>
      <c r="Z32" s="675">
        <v>2.1</v>
      </c>
      <c r="AA32" s="675"/>
      <c r="AB32" s="675"/>
      <c r="AC32" s="675"/>
      <c r="AD32" s="676">
        <v>125929</v>
      </c>
      <c r="AE32" s="676"/>
      <c r="AF32" s="676"/>
      <c r="AG32" s="676"/>
      <c r="AH32" s="676"/>
      <c r="AI32" s="676"/>
      <c r="AJ32" s="676"/>
      <c r="AK32" s="676"/>
      <c r="AL32" s="645">
        <v>6.3</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97.4</v>
      </c>
      <c r="BH32" s="661"/>
      <c r="BI32" s="661"/>
      <c r="BJ32" s="661"/>
      <c r="BK32" s="661"/>
      <c r="BL32" s="661"/>
      <c r="BM32" s="646">
        <v>96.9</v>
      </c>
      <c r="BN32" s="707"/>
      <c r="BO32" s="707"/>
      <c r="BP32" s="707"/>
      <c r="BQ32" s="688"/>
      <c r="BR32" s="715">
        <v>99.2</v>
      </c>
      <c r="BS32" s="661"/>
      <c r="BT32" s="661"/>
      <c r="BU32" s="661"/>
      <c r="BV32" s="661"/>
      <c r="BW32" s="661"/>
      <c r="BX32" s="646">
        <v>98.8</v>
      </c>
      <c r="BY32" s="707"/>
      <c r="BZ32" s="707"/>
      <c r="CA32" s="707"/>
      <c r="CB32" s="688"/>
      <c r="CD32" s="731"/>
      <c r="CE32" s="732"/>
      <c r="CF32" s="681" t="s">
        <v>315</v>
      </c>
      <c r="CG32" s="682"/>
      <c r="CH32" s="682"/>
      <c r="CI32" s="682"/>
      <c r="CJ32" s="682"/>
      <c r="CK32" s="682"/>
      <c r="CL32" s="682"/>
      <c r="CM32" s="682"/>
      <c r="CN32" s="682"/>
      <c r="CO32" s="682"/>
      <c r="CP32" s="682"/>
      <c r="CQ32" s="683"/>
      <c r="CR32" s="642" t="s">
        <v>178</v>
      </c>
      <c r="CS32" s="643"/>
      <c r="CT32" s="643"/>
      <c r="CU32" s="643"/>
      <c r="CV32" s="643"/>
      <c r="CW32" s="643"/>
      <c r="CX32" s="643"/>
      <c r="CY32" s="644"/>
      <c r="CZ32" s="645" t="s">
        <v>178</v>
      </c>
      <c r="DA32" s="663"/>
      <c r="DB32" s="663"/>
      <c r="DC32" s="664"/>
      <c r="DD32" s="648" t="s">
        <v>178</v>
      </c>
      <c r="DE32" s="643"/>
      <c r="DF32" s="643"/>
      <c r="DG32" s="643"/>
      <c r="DH32" s="643"/>
      <c r="DI32" s="643"/>
      <c r="DJ32" s="643"/>
      <c r="DK32" s="644"/>
      <c r="DL32" s="648" t="s">
        <v>178</v>
      </c>
      <c r="DM32" s="643"/>
      <c r="DN32" s="643"/>
      <c r="DO32" s="643"/>
      <c r="DP32" s="643"/>
      <c r="DQ32" s="643"/>
      <c r="DR32" s="643"/>
      <c r="DS32" s="643"/>
      <c r="DT32" s="643"/>
      <c r="DU32" s="643"/>
      <c r="DV32" s="644"/>
      <c r="DW32" s="645" t="s">
        <v>178</v>
      </c>
      <c r="DX32" s="663"/>
      <c r="DY32" s="663"/>
      <c r="DZ32" s="663"/>
      <c r="EA32" s="663"/>
      <c r="EB32" s="663"/>
      <c r="EC32" s="684"/>
    </row>
    <row r="33" spans="2:133" ht="11.25" customHeight="1" x14ac:dyDescent="0.2">
      <c r="B33" s="639" t="s">
        <v>316</v>
      </c>
      <c r="C33" s="640"/>
      <c r="D33" s="640"/>
      <c r="E33" s="640"/>
      <c r="F33" s="640"/>
      <c r="G33" s="640"/>
      <c r="H33" s="640"/>
      <c r="I33" s="640"/>
      <c r="J33" s="640"/>
      <c r="K33" s="640"/>
      <c r="L33" s="640"/>
      <c r="M33" s="640"/>
      <c r="N33" s="640"/>
      <c r="O33" s="640"/>
      <c r="P33" s="640"/>
      <c r="Q33" s="641"/>
      <c r="R33" s="642">
        <v>1216787</v>
      </c>
      <c r="S33" s="643"/>
      <c r="T33" s="643"/>
      <c r="U33" s="643"/>
      <c r="V33" s="643"/>
      <c r="W33" s="643"/>
      <c r="X33" s="643"/>
      <c r="Y33" s="644"/>
      <c r="Z33" s="675">
        <v>20.2</v>
      </c>
      <c r="AA33" s="675"/>
      <c r="AB33" s="675"/>
      <c r="AC33" s="675"/>
      <c r="AD33" s="676" t="s">
        <v>178</v>
      </c>
      <c r="AE33" s="676"/>
      <c r="AF33" s="676"/>
      <c r="AG33" s="676"/>
      <c r="AH33" s="676"/>
      <c r="AI33" s="676"/>
      <c r="AJ33" s="676"/>
      <c r="AK33" s="676"/>
      <c r="AL33" s="645" t="s">
        <v>178</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99.6</v>
      </c>
      <c r="BH33" s="627"/>
      <c r="BI33" s="627"/>
      <c r="BJ33" s="627"/>
      <c r="BK33" s="627"/>
      <c r="BL33" s="627"/>
      <c r="BM33" s="669">
        <v>99</v>
      </c>
      <c r="BN33" s="627"/>
      <c r="BO33" s="627"/>
      <c r="BP33" s="627"/>
      <c r="BQ33" s="671"/>
      <c r="BR33" s="706">
        <v>99.6</v>
      </c>
      <c r="BS33" s="627"/>
      <c r="BT33" s="627"/>
      <c r="BU33" s="627"/>
      <c r="BV33" s="627"/>
      <c r="BW33" s="627"/>
      <c r="BX33" s="669">
        <v>98.7</v>
      </c>
      <c r="BY33" s="627"/>
      <c r="BZ33" s="627"/>
      <c r="CA33" s="627"/>
      <c r="CB33" s="671"/>
      <c r="CD33" s="681" t="s">
        <v>318</v>
      </c>
      <c r="CE33" s="682"/>
      <c r="CF33" s="682"/>
      <c r="CG33" s="682"/>
      <c r="CH33" s="682"/>
      <c r="CI33" s="682"/>
      <c r="CJ33" s="682"/>
      <c r="CK33" s="682"/>
      <c r="CL33" s="682"/>
      <c r="CM33" s="682"/>
      <c r="CN33" s="682"/>
      <c r="CO33" s="682"/>
      <c r="CP33" s="682"/>
      <c r="CQ33" s="683"/>
      <c r="CR33" s="642">
        <v>2863801</v>
      </c>
      <c r="CS33" s="661"/>
      <c r="CT33" s="661"/>
      <c r="CU33" s="661"/>
      <c r="CV33" s="661"/>
      <c r="CW33" s="661"/>
      <c r="CX33" s="661"/>
      <c r="CY33" s="662"/>
      <c r="CZ33" s="645">
        <v>50.3</v>
      </c>
      <c r="DA33" s="663"/>
      <c r="DB33" s="663"/>
      <c r="DC33" s="664"/>
      <c r="DD33" s="648">
        <v>1362116</v>
      </c>
      <c r="DE33" s="661"/>
      <c r="DF33" s="661"/>
      <c r="DG33" s="661"/>
      <c r="DH33" s="661"/>
      <c r="DI33" s="661"/>
      <c r="DJ33" s="661"/>
      <c r="DK33" s="662"/>
      <c r="DL33" s="648">
        <v>628116</v>
      </c>
      <c r="DM33" s="661"/>
      <c r="DN33" s="661"/>
      <c r="DO33" s="661"/>
      <c r="DP33" s="661"/>
      <c r="DQ33" s="661"/>
      <c r="DR33" s="661"/>
      <c r="DS33" s="661"/>
      <c r="DT33" s="661"/>
      <c r="DU33" s="661"/>
      <c r="DV33" s="662"/>
      <c r="DW33" s="645">
        <v>30.5</v>
      </c>
      <c r="DX33" s="663"/>
      <c r="DY33" s="663"/>
      <c r="DZ33" s="663"/>
      <c r="EA33" s="663"/>
      <c r="EB33" s="663"/>
      <c r="EC33" s="684"/>
    </row>
    <row r="34" spans="2:133" ht="11.25" customHeight="1" x14ac:dyDescent="0.2">
      <c r="B34" s="639" t="s">
        <v>319</v>
      </c>
      <c r="C34" s="640"/>
      <c r="D34" s="640"/>
      <c r="E34" s="640"/>
      <c r="F34" s="640"/>
      <c r="G34" s="640"/>
      <c r="H34" s="640"/>
      <c r="I34" s="640"/>
      <c r="J34" s="640"/>
      <c r="K34" s="640"/>
      <c r="L34" s="640"/>
      <c r="M34" s="640"/>
      <c r="N34" s="640"/>
      <c r="O34" s="640"/>
      <c r="P34" s="640"/>
      <c r="Q34" s="641"/>
      <c r="R34" s="642">
        <v>51017</v>
      </c>
      <c r="S34" s="643"/>
      <c r="T34" s="643"/>
      <c r="U34" s="643"/>
      <c r="V34" s="643"/>
      <c r="W34" s="643"/>
      <c r="X34" s="643"/>
      <c r="Y34" s="644"/>
      <c r="Z34" s="675">
        <v>0.8</v>
      </c>
      <c r="AA34" s="675"/>
      <c r="AB34" s="675"/>
      <c r="AC34" s="675"/>
      <c r="AD34" s="676">
        <v>16091</v>
      </c>
      <c r="AE34" s="676"/>
      <c r="AF34" s="676"/>
      <c r="AG34" s="676"/>
      <c r="AH34" s="676"/>
      <c r="AI34" s="676"/>
      <c r="AJ34" s="676"/>
      <c r="AK34" s="676"/>
      <c r="AL34" s="645">
        <v>0.8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1425257</v>
      </c>
      <c r="CS34" s="643"/>
      <c r="CT34" s="643"/>
      <c r="CU34" s="643"/>
      <c r="CV34" s="643"/>
      <c r="CW34" s="643"/>
      <c r="CX34" s="643"/>
      <c r="CY34" s="644"/>
      <c r="CZ34" s="645">
        <v>25</v>
      </c>
      <c r="DA34" s="663"/>
      <c r="DB34" s="663"/>
      <c r="DC34" s="664"/>
      <c r="DD34" s="648">
        <v>527946</v>
      </c>
      <c r="DE34" s="643"/>
      <c r="DF34" s="643"/>
      <c r="DG34" s="643"/>
      <c r="DH34" s="643"/>
      <c r="DI34" s="643"/>
      <c r="DJ34" s="643"/>
      <c r="DK34" s="644"/>
      <c r="DL34" s="648">
        <v>412391</v>
      </c>
      <c r="DM34" s="643"/>
      <c r="DN34" s="643"/>
      <c r="DO34" s="643"/>
      <c r="DP34" s="643"/>
      <c r="DQ34" s="643"/>
      <c r="DR34" s="643"/>
      <c r="DS34" s="643"/>
      <c r="DT34" s="643"/>
      <c r="DU34" s="643"/>
      <c r="DV34" s="644"/>
      <c r="DW34" s="645">
        <v>20</v>
      </c>
      <c r="DX34" s="663"/>
      <c r="DY34" s="663"/>
      <c r="DZ34" s="663"/>
      <c r="EA34" s="663"/>
      <c r="EB34" s="663"/>
      <c r="EC34" s="684"/>
    </row>
    <row r="35" spans="2:133" ht="11.25" customHeight="1" x14ac:dyDescent="0.2">
      <c r="B35" s="639" t="s">
        <v>321</v>
      </c>
      <c r="C35" s="640"/>
      <c r="D35" s="640"/>
      <c r="E35" s="640"/>
      <c r="F35" s="640"/>
      <c r="G35" s="640"/>
      <c r="H35" s="640"/>
      <c r="I35" s="640"/>
      <c r="J35" s="640"/>
      <c r="K35" s="640"/>
      <c r="L35" s="640"/>
      <c r="M35" s="640"/>
      <c r="N35" s="640"/>
      <c r="O35" s="640"/>
      <c r="P35" s="640"/>
      <c r="Q35" s="641"/>
      <c r="R35" s="642">
        <v>23603</v>
      </c>
      <c r="S35" s="643"/>
      <c r="T35" s="643"/>
      <c r="U35" s="643"/>
      <c r="V35" s="643"/>
      <c r="W35" s="643"/>
      <c r="X35" s="643"/>
      <c r="Y35" s="644"/>
      <c r="Z35" s="675">
        <v>0.4</v>
      </c>
      <c r="AA35" s="675"/>
      <c r="AB35" s="675"/>
      <c r="AC35" s="675"/>
      <c r="AD35" s="676" t="s">
        <v>178</v>
      </c>
      <c r="AE35" s="676"/>
      <c r="AF35" s="676"/>
      <c r="AG35" s="676"/>
      <c r="AH35" s="676"/>
      <c r="AI35" s="676"/>
      <c r="AJ35" s="676"/>
      <c r="AK35" s="676"/>
      <c r="AL35" s="645" t="s">
        <v>178</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50790</v>
      </c>
      <c r="CS35" s="661"/>
      <c r="CT35" s="661"/>
      <c r="CU35" s="661"/>
      <c r="CV35" s="661"/>
      <c r="CW35" s="661"/>
      <c r="CX35" s="661"/>
      <c r="CY35" s="662"/>
      <c r="CZ35" s="645">
        <v>0.9</v>
      </c>
      <c r="DA35" s="663"/>
      <c r="DB35" s="663"/>
      <c r="DC35" s="664"/>
      <c r="DD35" s="648">
        <v>18443</v>
      </c>
      <c r="DE35" s="661"/>
      <c r="DF35" s="661"/>
      <c r="DG35" s="661"/>
      <c r="DH35" s="661"/>
      <c r="DI35" s="661"/>
      <c r="DJ35" s="661"/>
      <c r="DK35" s="662"/>
      <c r="DL35" s="648">
        <v>18443</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2">
      <c r="B36" s="639" t="s">
        <v>325</v>
      </c>
      <c r="C36" s="640"/>
      <c r="D36" s="640"/>
      <c r="E36" s="640"/>
      <c r="F36" s="640"/>
      <c r="G36" s="640"/>
      <c r="H36" s="640"/>
      <c r="I36" s="640"/>
      <c r="J36" s="640"/>
      <c r="K36" s="640"/>
      <c r="L36" s="640"/>
      <c r="M36" s="640"/>
      <c r="N36" s="640"/>
      <c r="O36" s="640"/>
      <c r="P36" s="640"/>
      <c r="Q36" s="641"/>
      <c r="R36" s="642">
        <v>102735</v>
      </c>
      <c r="S36" s="643"/>
      <c r="T36" s="643"/>
      <c r="U36" s="643"/>
      <c r="V36" s="643"/>
      <c r="W36" s="643"/>
      <c r="X36" s="643"/>
      <c r="Y36" s="644"/>
      <c r="Z36" s="675">
        <v>1.7</v>
      </c>
      <c r="AA36" s="675"/>
      <c r="AB36" s="675"/>
      <c r="AC36" s="675"/>
      <c r="AD36" s="676" t="s">
        <v>178</v>
      </c>
      <c r="AE36" s="676"/>
      <c r="AF36" s="676"/>
      <c r="AG36" s="676"/>
      <c r="AH36" s="676"/>
      <c r="AI36" s="676"/>
      <c r="AJ36" s="676"/>
      <c r="AK36" s="676"/>
      <c r="AL36" s="645" t="s">
        <v>178</v>
      </c>
      <c r="AM36" s="646"/>
      <c r="AN36" s="646"/>
      <c r="AO36" s="677"/>
      <c r="AP36" s="235"/>
      <c r="AQ36" s="694" t="s">
        <v>326</v>
      </c>
      <c r="AR36" s="695"/>
      <c r="AS36" s="695"/>
      <c r="AT36" s="695"/>
      <c r="AU36" s="695"/>
      <c r="AV36" s="695"/>
      <c r="AW36" s="695"/>
      <c r="AX36" s="695"/>
      <c r="AY36" s="696"/>
      <c r="AZ36" s="697">
        <v>410473</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t="s">
        <v>178</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741414</v>
      </c>
      <c r="CS36" s="643"/>
      <c r="CT36" s="643"/>
      <c r="CU36" s="643"/>
      <c r="CV36" s="643"/>
      <c r="CW36" s="643"/>
      <c r="CX36" s="643"/>
      <c r="CY36" s="644"/>
      <c r="CZ36" s="645">
        <v>13</v>
      </c>
      <c r="DA36" s="663"/>
      <c r="DB36" s="663"/>
      <c r="DC36" s="664"/>
      <c r="DD36" s="648">
        <v>291688</v>
      </c>
      <c r="DE36" s="643"/>
      <c r="DF36" s="643"/>
      <c r="DG36" s="643"/>
      <c r="DH36" s="643"/>
      <c r="DI36" s="643"/>
      <c r="DJ36" s="643"/>
      <c r="DK36" s="644"/>
      <c r="DL36" s="648">
        <v>103908</v>
      </c>
      <c r="DM36" s="643"/>
      <c r="DN36" s="643"/>
      <c r="DO36" s="643"/>
      <c r="DP36" s="643"/>
      <c r="DQ36" s="643"/>
      <c r="DR36" s="643"/>
      <c r="DS36" s="643"/>
      <c r="DT36" s="643"/>
      <c r="DU36" s="643"/>
      <c r="DV36" s="644"/>
      <c r="DW36" s="645">
        <v>5</v>
      </c>
      <c r="DX36" s="663"/>
      <c r="DY36" s="663"/>
      <c r="DZ36" s="663"/>
      <c r="EA36" s="663"/>
      <c r="EB36" s="663"/>
      <c r="EC36" s="684"/>
    </row>
    <row r="37" spans="2:133" ht="11.25" customHeight="1" x14ac:dyDescent="0.2">
      <c r="B37" s="639" t="s">
        <v>329</v>
      </c>
      <c r="C37" s="640"/>
      <c r="D37" s="640"/>
      <c r="E37" s="640"/>
      <c r="F37" s="640"/>
      <c r="G37" s="640"/>
      <c r="H37" s="640"/>
      <c r="I37" s="640"/>
      <c r="J37" s="640"/>
      <c r="K37" s="640"/>
      <c r="L37" s="640"/>
      <c r="M37" s="640"/>
      <c r="N37" s="640"/>
      <c r="O37" s="640"/>
      <c r="P37" s="640"/>
      <c r="Q37" s="641"/>
      <c r="R37" s="642">
        <v>249120</v>
      </c>
      <c r="S37" s="643"/>
      <c r="T37" s="643"/>
      <c r="U37" s="643"/>
      <c r="V37" s="643"/>
      <c r="W37" s="643"/>
      <c r="X37" s="643"/>
      <c r="Y37" s="644"/>
      <c r="Z37" s="675">
        <v>4.0999999999999996</v>
      </c>
      <c r="AA37" s="675"/>
      <c r="AB37" s="675"/>
      <c r="AC37" s="675"/>
      <c r="AD37" s="676" t="s">
        <v>178</v>
      </c>
      <c r="AE37" s="676"/>
      <c r="AF37" s="676"/>
      <c r="AG37" s="676"/>
      <c r="AH37" s="676"/>
      <c r="AI37" s="676"/>
      <c r="AJ37" s="676"/>
      <c r="AK37" s="676"/>
      <c r="AL37" s="645" t="s">
        <v>178</v>
      </c>
      <c r="AM37" s="646"/>
      <c r="AN37" s="646"/>
      <c r="AO37" s="677"/>
      <c r="AQ37" s="685" t="s">
        <v>330</v>
      </c>
      <c r="AR37" s="686"/>
      <c r="AS37" s="686"/>
      <c r="AT37" s="686"/>
      <c r="AU37" s="686"/>
      <c r="AV37" s="686"/>
      <c r="AW37" s="686"/>
      <c r="AX37" s="686"/>
      <c r="AY37" s="687"/>
      <c r="AZ37" s="642">
        <v>198877</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-2265</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3098</v>
      </c>
      <c r="CS37" s="661"/>
      <c r="CT37" s="661"/>
      <c r="CU37" s="661"/>
      <c r="CV37" s="661"/>
      <c r="CW37" s="661"/>
      <c r="CX37" s="661"/>
      <c r="CY37" s="662"/>
      <c r="CZ37" s="645">
        <v>0.1</v>
      </c>
      <c r="DA37" s="663"/>
      <c r="DB37" s="663"/>
      <c r="DC37" s="664"/>
      <c r="DD37" s="648">
        <v>3098</v>
      </c>
      <c r="DE37" s="661"/>
      <c r="DF37" s="661"/>
      <c r="DG37" s="661"/>
      <c r="DH37" s="661"/>
      <c r="DI37" s="661"/>
      <c r="DJ37" s="661"/>
      <c r="DK37" s="662"/>
      <c r="DL37" s="648">
        <v>3048</v>
      </c>
      <c r="DM37" s="661"/>
      <c r="DN37" s="661"/>
      <c r="DO37" s="661"/>
      <c r="DP37" s="661"/>
      <c r="DQ37" s="661"/>
      <c r="DR37" s="661"/>
      <c r="DS37" s="661"/>
      <c r="DT37" s="661"/>
      <c r="DU37" s="661"/>
      <c r="DV37" s="662"/>
      <c r="DW37" s="645">
        <v>0.1</v>
      </c>
      <c r="DX37" s="663"/>
      <c r="DY37" s="663"/>
      <c r="DZ37" s="663"/>
      <c r="EA37" s="663"/>
      <c r="EB37" s="663"/>
      <c r="EC37" s="684"/>
    </row>
    <row r="38" spans="2:133" ht="11.25" customHeight="1" x14ac:dyDescent="0.2">
      <c r="B38" s="639" t="s">
        <v>333</v>
      </c>
      <c r="C38" s="640"/>
      <c r="D38" s="640"/>
      <c r="E38" s="640"/>
      <c r="F38" s="640"/>
      <c r="G38" s="640"/>
      <c r="H38" s="640"/>
      <c r="I38" s="640"/>
      <c r="J38" s="640"/>
      <c r="K38" s="640"/>
      <c r="L38" s="640"/>
      <c r="M38" s="640"/>
      <c r="N38" s="640"/>
      <c r="O38" s="640"/>
      <c r="P38" s="640"/>
      <c r="Q38" s="641"/>
      <c r="R38" s="642">
        <v>70775</v>
      </c>
      <c r="S38" s="643"/>
      <c r="T38" s="643"/>
      <c r="U38" s="643"/>
      <c r="V38" s="643"/>
      <c r="W38" s="643"/>
      <c r="X38" s="643"/>
      <c r="Y38" s="644"/>
      <c r="Z38" s="675">
        <v>1.2</v>
      </c>
      <c r="AA38" s="675"/>
      <c r="AB38" s="675"/>
      <c r="AC38" s="675"/>
      <c r="AD38" s="676">
        <v>188</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7907</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549</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410473</v>
      </c>
      <c r="CS38" s="643"/>
      <c r="CT38" s="643"/>
      <c r="CU38" s="643"/>
      <c r="CV38" s="643"/>
      <c r="CW38" s="643"/>
      <c r="CX38" s="643"/>
      <c r="CY38" s="644"/>
      <c r="CZ38" s="645">
        <v>7.2</v>
      </c>
      <c r="DA38" s="663"/>
      <c r="DB38" s="663"/>
      <c r="DC38" s="664"/>
      <c r="DD38" s="648">
        <v>329887</v>
      </c>
      <c r="DE38" s="643"/>
      <c r="DF38" s="643"/>
      <c r="DG38" s="643"/>
      <c r="DH38" s="643"/>
      <c r="DI38" s="643"/>
      <c r="DJ38" s="643"/>
      <c r="DK38" s="644"/>
      <c r="DL38" s="648">
        <v>93374</v>
      </c>
      <c r="DM38" s="643"/>
      <c r="DN38" s="643"/>
      <c r="DO38" s="643"/>
      <c r="DP38" s="643"/>
      <c r="DQ38" s="643"/>
      <c r="DR38" s="643"/>
      <c r="DS38" s="643"/>
      <c r="DT38" s="643"/>
      <c r="DU38" s="643"/>
      <c r="DV38" s="644"/>
      <c r="DW38" s="645">
        <v>4.5</v>
      </c>
      <c r="DX38" s="663"/>
      <c r="DY38" s="663"/>
      <c r="DZ38" s="663"/>
      <c r="EA38" s="663"/>
      <c r="EB38" s="663"/>
      <c r="EC38" s="684"/>
    </row>
    <row r="39" spans="2:133" ht="11.25" customHeight="1" x14ac:dyDescent="0.2">
      <c r="B39" s="639" t="s">
        <v>337</v>
      </c>
      <c r="C39" s="640"/>
      <c r="D39" s="640"/>
      <c r="E39" s="640"/>
      <c r="F39" s="640"/>
      <c r="G39" s="640"/>
      <c r="H39" s="640"/>
      <c r="I39" s="640"/>
      <c r="J39" s="640"/>
      <c r="K39" s="640"/>
      <c r="L39" s="640"/>
      <c r="M39" s="640"/>
      <c r="N39" s="640"/>
      <c r="O39" s="640"/>
      <c r="P39" s="640"/>
      <c r="Q39" s="641"/>
      <c r="R39" s="642">
        <v>498400</v>
      </c>
      <c r="S39" s="643"/>
      <c r="T39" s="643"/>
      <c r="U39" s="643"/>
      <c r="V39" s="643"/>
      <c r="W39" s="643"/>
      <c r="X39" s="643"/>
      <c r="Y39" s="644"/>
      <c r="Z39" s="675">
        <v>8.3000000000000007</v>
      </c>
      <c r="AA39" s="675"/>
      <c r="AB39" s="675"/>
      <c r="AC39" s="675"/>
      <c r="AD39" s="676" t="s">
        <v>178</v>
      </c>
      <c r="AE39" s="676"/>
      <c r="AF39" s="676"/>
      <c r="AG39" s="676"/>
      <c r="AH39" s="676"/>
      <c r="AI39" s="676"/>
      <c r="AJ39" s="676"/>
      <c r="AK39" s="676"/>
      <c r="AL39" s="645" t="s">
        <v>178</v>
      </c>
      <c r="AM39" s="646"/>
      <c r="AN39" s="646"/>
      <c r="AO39" s="677"/>
      <c r="AQ39" s="685" t="s">
        <v>338</v>
      </c>
      <c r="AR39" s="686"/>
      <c r="AS39" s="686"/>
      <c r="AT39" s="686"/>
      <c r="AU39" s="686"/>
      <c r="AV39" s="686"/>
      <c r="AW39" s="686"/>
      <c r="AX39" s="686"/>
      <c r="AY39" s="687"/>
      <c r="AZ39" s="642" t="s">
        <v>178</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945</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232267</v>
      </c>
      <c r="CS39" s="661"/>
      <c r="CT39" s="661"/>
      <c r="CU39" s="661"/>
      <c r="CV39" s="661"/>
      <c r="CW39" s="661"/>
      <c r="CX39" s="661"/>
      <c r="CY39" s="662"/>
      <c r="CZ39" s="645">
        <v>4.0999999999999996</v>
      </c>
      <c r="DA39" s="663"/>
      <c r="DB39" s="663"/>
      <c r="DC39" s="664"/>
      <c r="DD39" s="648">
        <v>193695</v>
      </c>
      <c r="DE39" s="661"/>
      <c r="DF39" s="661"/>
      <c r="DG39" s="661"/>
      <c r="DH39" s="661"/>
      <c r="DI39" s="661"/>
      <c r="DJ39" s="661"/>
      <c r="DK39" s="662"/>
      <c r="DL39" s="648" t="s">
        <v>178</v>
      </c>
      <c r="DM39" s="661"/>
      <c r="DN39" s="661"/>
      <c r="DO39" s="661"/>
      <c r="DP39" s="661"/>
      <c r="DQ39" s="661"/>
      <c r="DR39" s="661"/>
      <c r="DS39" s="661"/>
      <c r="DT39" s="661"/>
      <c r="DU39" s="661"/>
      <c r="DV39" s="662"/>
      <c r="DW39" s="645" t="s">
        <v>178</v>
      </c>
      <c r="DX39" s="663"/>
      <c r="DY39" s="663"/>
      <c r="DZ39" s="663"/>
      <c r="EA39" s="663"/>
      <c r="EB39" s="663"/>
      <c r="EC39" s="684"/>
    </row>
    <row r="40" spans="2:133" ht="11.25" customHeight="1" x14ac:dyDescent="0.2">
      <c r="B40" s="639" t="s">
        <v>341</v>
      </c>
      <c r="C40" s="640"/>
      <c r="D40" s="640"/>
      <c r="E40" s="640"/>
      <c r="F40" s="640"/>
      <c r="G40" s="640"/>
      <c r="H40" s="640"/>
      <c r="I40" s="640"/>
      <c r="J40" s="640"/>
      <c r="K40" s="640"/>
      <c r="L40" s="640"/>
      <c r="M40" s="640"/>
      <c r="N40" s="640"/>
      <c r="O40" s="640"/>
      <c r="P40" s="640"/>
      <c r="Q40" s="641"/>
      <c r="R40" s="642" t="s">
        <v>178</v>
      </c>
      <c r="S40" s="643"/>
      <c r="T40" s="643"/>
      <c r="U40" s="643"/>
      <c r="V40" s="643"/>
      <c r="W40" s="643"/>
      <c r="X40" s="643"/>
      <c r="Y40" s="644"/>
      <c r="Z40" s="675" t="s">
        <v>178</v>
      </c>
      <c r="AA40" s="675"/>
      <c r="AB40" s="675"/>
      <c r="AC40" s="675"/>
      <c r="AD40" s="676" t="s">
        <v>178</v>
      </c>
      <c r="AE40" s="676"/>
      <c r="AF40" s="676"/>
      <c r="AG40" s="676"/>
      <c r="AH40" s="676"/>
      <c r="AI40" s="676"/>
      <c r="AJ40" s="676"/>
      <c r="AK40" s="676"/>
      <c r="AL40" s="645" t="s">
        <v>178</v>
      </c>
      <c r="AM40" s="646"/>
      <c r="AN40" s="646"/>
      <c r="AO40" s="677"/>
      <c r="AQ40" s="685" t="s">
        <v>342</v>
      </c>
      <c r="AR40" s="686"/>
      <c r="AS40" s="686"/>
      <c r="AT40" s="686"/>
      <c r="AU40" s="686"/>
      <c r="AV40" s="686"/>
      <c r="AW40" s="686"/>
      <c r="AX40" s="686"/>
      <c r="AY40" s="687"/>
      <c r="AZ40" s="642" t="s">
        <v>178</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85</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3600</v>
      </c>
      <c r="CS40" s="643"/>
      <c r="CT40" s="643"/>
      <c r="CU40" s="643"/>
      <c r="CV40" s="643"/>
      <c r="CW40" s="643"/>
      <c r="CX40" s="643"/>
      <c r="CY40" s="644"/>
      <c r="CZ40" s="645">
        <v>0.1</v>
      </c>
      <c r="DA40" s="663"/>
      <c r="DB40" s="663"/>
      <c r="DC40" s="664"/>
      <c r="DD40" s="648">
        <v>457</v>
      </c>
      <c r="DE40" s="643"/>
      <c r="DF40" s="643"/>
      <c r="DG40" s="643"/>
      <c r="DH40" s="643"/>
      <c r="DI40" s="643"/>
      <c r="DJ40" s="643"/>
      <c r="DK40" s="644"/>
      <c r="DL40" s="648" t="s">
        <v>178</v>
      </c>
      <c r="DM40" s="643"/>
      <c r="DN40" s="643"/>
      <c r="DO40" s="643"/>
      <c r="DP40" s="643"/>
      <c r="DQ40" s="643"/>
      <c r="DR40" s="643"/>
      <c r="DS40" s="643"/>
      <c r="DT40" s="643"/>
      <c r="DU40" s="643"/>
      <c r="DV40" s="644"/>
      <c r="DW40" s="645" t="s">
        <v>178</v>
      </c>
      <c r="DX40" s="663"/>
      <c r="DY40" s="663"/>
      <c r="DZ40" s="663"/>
      <c r="EA40" s="663"/>
      <c r="EB40" s="663"/>
      <c r="EC40" s="684"/>
    </row>
    <row r="41" spans="2:133" ht="11.25" customHeight="1" x14ac:dyDescent="0.2">
      <c r="B41" s="639" t="s">
        <v>346</v>
      </c>
      <c r="C41" s="640"/>
      <c r="D41" s="640"/>
      <c r="E41" s="640"/>
      <c r="F41" s="640"/>
      <c r="G41" s="640"/>
      <c r="H41" s="640"/>
      <c r="I41" s="640"/>
      <c r="J41" s="640"/>
      <c r="K41" s="640"/>
      <c r="L41" s="640"/>
      <c r="M41" s="640"/>
      <c r="N41" s="640"/>
      <c r="O41" s="640"/>
      <c r="P41" s="640"/>
      <c r="Q41" s="641"/>
      <c r="R41" s="642" t="s">
        <v>178</v>
      </c>
      <c r="S41" s="643"/>
      <c r="T41" s="643"/>
      <c r="U41" s="643"/>
      <c r="V41" s="643"/>
      <c r="W41" s="643"/>
      <c r="X41" s="643"/>
      <c r="Y41" s="644"/>
      <c r="Z41" s="675" t="s">
        <v>178</v>
      </c>
      <c r="AA41" s="675"/>
      <c r="AB41" s="675"/>
      <c r="AC41" s="675"/>
      <c r="AD41" s="676" t="s">
        <v>178</v>
      </c>
      <c r="AE41" s="676"/>
      <c r="AF41" s="676"/>
      <c r="AG41" s="676"/>
      <c r="AH41" s="676"/>
      <c r="AI41" s="676"/>
      <c r="AJ41" s="676"/>
      <c r="AK41" s="676"/>
      <c r="AL41" s="645" t="s">
        <v>178</v>
      </c>
      <c r="AM41" s="646"/>
      <c r="AN41" s="646"/>
      <c r="AO41" s="677"/>
      <c r="AQ41" s="685" t="s">
        <v>347</v>
      </c>
      <c r="AR41" s="686"/>
      <c r="AS41" s="686"/>
      <c r="AT41" s="686"/>
      <c r="AU41" s="686"/>
      <c r="AV41" s="686"/>
      <c r="AW41" s="686"/>
      <c r="AX41" s="686"/>
      <c r="AY41" s="687"/>
      <c r="AZ41" s="642">
        <v>26408</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6</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178</v>
      </c>
      <c r="CS41" s="661"/>
      <c r="CT41" s="661"/>
      <c r="CU41" s="661"/>
      <c r="CV41" s="661"/>
      <c r="CW41" s="661"/>
      <c r="CX41" s="661"/>
      <c r="CY41" s="662"/>
      <c r="CZ41" s="645" t="s">
        <v>178</v>
      </c>
      <c r="DA41" s="663"/>
      <c r="DB41" s="663"/>
      <c r="DC41" s="664"/>
      <c r="DD41" s="648" t="s">
        <v>178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350</v>
      </c>
      <c r="C42" s="640"/>
      <c r="D42" s="640"/>
      <c r="E42" s="640"/>
      <c r="F42" s="640"/>
      <c r="G42" s="640"/>
      <c r="H42" s="640"/>
      <c r="I42" s="640"/>
      <c r="J42" s="640"/>
      <c r="K42" s="640"/>
      <c r="L42" s="640"/>
      <c r="M42" s="640"/>
      <c r="N42" s="640"/>
      <c r="O42" s="640"/>
      <c r="P42" s="640"/>
      <c r="Q42" s="641"/>
      <c r="R42" s="642">
        <v>55800</v>
      </c>
      <c r="S42" s="643"/>
      <c r="T42" s="643"/>
      <c r="U42" s="643"/>
      <c r="V42" s="643"/>
      <c r="W42" s="643"/>
      <c r="X42" s="643"/>
      <c r="Y42" s="644"/>
      <c r="Z42" s="675">
        <v>0.9</v>
      </c>
      <c r="AA42" s="675"/>
      <c r="AB42" s="675"/>
      <c r="AC42" s="675"/>
      <c r="AD42" s="676" t="s">
        <v>178</v>
      </c>
      <c r="AE42" s="676"/>
      <c r="AF42" s="676"/>
      <c r="AG42" s="676"/>
      <c r="AH42" s="676"/>
      <c r="AI42" s="676"/>
      <c r="AJ42" s="676"/>
      <c r="AK42" s="676"/>
      <c r="AL42" s="645" t="s">
        <v>178</v>
      </c>
      <c r="AM42" s="646"/>
      <c r="AN42" s="646"/>
      <c r="AO42" s="677"/>
      <c r="AQ42" s="678" t="s">
        <v>351</v>
      </c>
      <c r="AR42" s="679"/>
      <c r="AS42" s="679"/>
      <c r="AT42" s="679"/>
      <c r="AU42" s="679"/>
      <c r="AV42" s="679"/>
      <c r="AW42" s="679"/>
      <c r="AX42" s="679"/>
      <c r="AY42" s="680"/>
      <c r="AZ42" s="626">
        <v>177281</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188</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1512342</v>
      </c>
      <c r="CS42" s="643"/>
      <c r="CT42" s="643"/>
      <c r="CU42" s="643"/>
      <c r="CV42" s="643"/>
      <c r="CW42" s="643"/>
      <c r="CX42" s="643"/>
      <c r="CY42" s="644"/>
      <c r="CZ42" s="645">
        <v>26.5</v>
      </c>
      <c r="DA42" s="646"/>
      <c r="DB42" s="646"/>
      <c r="DC42" s="647"/>
      <c r="DD42" s="648">
        <v>199637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354</v>
      </c>
      <c r="C43" s="624"/>
      <c r="D43" s="624"/>
      <c r="E43" s="624"/>
      <c r="F43" s="624"/>
      <c r="G43" s="624"/>
      <c r="H43" s="624"/>
      <c r="I43" s="624"/>
      <c r="J43" s="624"/>
      <c r="K43" s="624"/>
      <c r="L43" s="624"/>
      <c r="M43" s="624"/>
      <c r="N43" s="624"/>
      <c r="O43" s="624"/>
      <c r="P43" s="624"/>
      <c r="Q43" s="625"/>
      <c r="R43" s="626">
        <v>6009319</v>
      </c>
      <c r="S43" s="665"/>
      <c r="T43" s="665"/>
      <c r="U43" s="665"/>
      <c r="V43" s="665"/>
      <c r="W43" s="665"/>
      <c r="X43" s="665"/>
      <c r="Y43" s="666"/>
      <c r="Z43" s="667">
        <v>100</v>
      </c>
      <c r="AA43" s="667"/>
      <c r="AB43" s="667"/>
      <c r="AC43" s="667"/>
      <c r="AD43" s="668">
        <v>2006770</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t="s">
        <v>356</v>
      </c>
      <c r="CS43" s="661"/>
      <c r="CT43" s="661"/>
      <c r="CU43" s="661"/>
      <c r="CV43" s="661"/>
      <c r="CW43" s="661"/>
      <c r="CX43" s="661"/>
      <c r="CY43" s="662"/>
      <c r="CZ43" s="645" t="s">
        <v>178</v>
      </c>
      <c r="DA43" s="663"/>
      <c r="DB43" s="663"/>
      <c r="DC43" s="664"/>
      <c r="DD43" s="648" t="s">
        <v>178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357</v>
      </c>
      <c r="CG44" s="640"/>
      <c r="CH44" s="640"/>
      <c r="CI44" s="640"/>
      <c r="CJ44" s="640"/>
      <c r="CK44" s="640"/>
      <c r="CL44" s="640"/>
      <c r="CM44" s="640"/>
      <c r="CN44" s="640"/>
      <c r="CO44" s="640"/>
      <c r="CP44" s="640"/>
      <c r="CQ44" s="641"/>
      <c r="CR44" s="642">
        <v>1448134</v>
      </c>
      <c r="CS44" s="643"/>
      <c r="CT44" s="643"/>
      <c r="CU44" s="643"/>
      <c r="CV44" s="643"/>
      <c r="CW44" s="643"/>
      <c r="CX44" s="643"/>
      <c r="CY44" s="644"/>
      <c r="CZ44" s="645">
        <v>25.4</v>
      </c>
      <c r="DA44" s="646"/>
      <c r="DB44" s="646"/>
      <c r="DC44" s="647"/>
      <c r="DD44" s="648">
        <v>199274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918627</v>
      </c>
      <c r="CS45" s="661"/>
      <c r="CT45" s="661"/>
      <c r="CU45" s="661"/>
      <c r="CV45" s="661"/>
      <c r="CW45" s="661"/>
      <c r="CX45" s="661"/>
      <c r="CY45" s="662"/>
      <c r="CZ45" s="645">
        <v>16.100000000000001</v>
      </c>
      <c r="DA45" s="663"/>
      <c r="DB45" s="663"/>
      <c r="DC45" s="664"/>
      <c r="DD45" s="648">
        <v>19078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455561</v>
      </c>
      <c r="CS46" s="643"/>
      <c r="CT46" s="643"/>
      <c r="CU46" s="643"/>
      <c r="CV46" s="643"/>
      <c r="CW46" s="643"/>
      <c r="CX46" s="643"/>
      <c r="CY46" s="644"/>
      <c r="CZ46" s="645">
        <v>8</v>
      </c>
      <c r="DA46" s="646"/>
      <c r="DB46" s="646"/>
      <c r="DC46" s="647"/>
      <c r="DD46" s="648">
        <v>113250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64208</v>
      </c>
      <c r="CS47" s="661"/>
      <c r="CT47" s="661"/>
      <c r="CU47" s="661"/>
      <c r="CV47" s="661"/>
      <c r="CW47" s="661"/>
      <c r="CX47" s="661"/>
      <c r="CY47" s="662"/>
      <c r="CZ47" s="645">
        <v>1.1000000000000001</v>
      </c>
      <c r="DA47" s="663"/>
      <c r="DB47" s="663"/>
      <c r="DC47" s="664"/>
      <c r="DD47" s="648">
        <v>363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356</v>
      </c>
      <c r="CS48" s="643"/>
      <c r="CT48" s="643"/>
      <c r="CU48" s="643"/>
      <c r="CV48" s="643"/>
      <c r="CW48" s="643"/>
      <c r="CX48" s="643"/>
      <c r="CY48" s="644"/>
      <c r="CZ48" s="645" t="s">
        <v>356</v>
      </c>
      <c r="DA48" s="646"/>
      <c r="DB48" s="646"/>
      <c r="DC48" s="647"/>
      <c r="DD48" s="648" t="s">
        <v>356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5698611</v>
      </c>
      <c r="CS49" s="627"/>
      <c r="CT49" s="627"/>
      <c r="CU49" s="627"/>
      <c r="CV49" s="627"/>
      <c r="CW49" s="627"/>
      <c r="CX49" s="627"/>
      <c r="CY49" s="628"/>
      <c r="CZ49" s="629">
        <v>100</v>
      </c>
      <c r="DA49" s="630"/>
      <c r="DB49" s="630"/>
      <c r="DC49" s="631"/>
      <c r="DD49" s="632">
        <v>2510466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aswI+TWZlV/U4v78seBzr2364aS4dyzBYm4uo6zNkTU60LAG0rdFD56PEgg1tMYauMwehSv75aktVXa8fHwIuw==" saltValue="9IKsbpwaO9csPlryCbk/P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388</v>
      </c>
      <c r="C7" s="1108"/>
      <c r="D7" s="1108"/>
      <c r="E7" s="1108"/>
      <c r="F7" s="1108"/>
      <c r="G7" s="1108"/>
      <c r="H7" s="1108"/>
      <c r="I7" s="1108"/>
      <c r="J7" s="1108"/>
      <c r="K7" s="1108"/>
      <c r="L7" s="1108"/>
      <c r="M7" s="1108"/>
      <c r="N7" s="1108"/>
      <c r="O7" s="1108"/>
      <c r="P7" s="1109"/>
      <c r="Q7" s="1161">
        <v>5846</v>
      </c>
      <c r="R7" s="1162"/>
      <c r="S7" s="1162"/>
      <c r="T7" s="1162"/>
      <c r="U7" s="1162"/>
      <c r="V7" s="1162">
        <v>5438</v>
      </c>
      <c r="W7" s="1162"/>
      <c r="X7" s="1162"/>
      <c r="Y7" s="1162"/>
      <c r="Z7" s="1162"/>
      <c r="AA7" s="1162">
        <f>Q7-V7</f>
        <v>408</v>
      </c>
      <c r="AB7" s="1162"/>
      <c r="AC7" s="1162"/>
      <c r="AD7" s="1162"/>
      <c r="AE7" s="1163"/>
      <c r="AF7" s="1164">
        <v>292</v>
      </c>
      <c r="AG7" s="1165"/>
      <c r="AH7" s="1165"/>
      <c r="AI7" s="1165"/>
      <c r="AJ7" s="1166"/>
      <c r="AK7" s="1148">
        <v>0</v>
      </c>
      <c r="AL7" s="1149"/>
      <c r="AM7" s="1149"/>
      <c r="AN7" s="1149"/>
      <c r="AO7" s="1149"/>
      <c r="AP7" s="1149">
        <v>2073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578</v>
      </c>
      <c r="BT7" s="1153"/>
      <c r="BU7" s="1153"/>
      <c r="BV7" s="1153"/>
      <c r="BW7" s="1153"/>
      <c r="BX7" s="1153"/>
      <c r="BY7" s="1153"/>
      <c r="BZ7" s="1153"/>
      <c r="CA7" s="1153"/>
      <c r="CB7" s="1153"/>
      <c r="CC7" s="1153"/>
      <c r="CD7" s="1153"/>
      <c r="CE7" s="1153"/>
      <c r="CF7" s="1153"/>
      <c r="CG7" s="1154"/>
      <c r="CH7" s="1145">
        <v>-3</v>
      </c>
      <c r="CI7" s="1146"/>
      <c r="CJ7" s="1146"/>
      <c r="CK7" s="1146"/>
      <c r="CL7" s="1147"/>
      <c r="CM7" s="1145">
        <v>15</v>
      </c>
      <c r="CN7" s="1146"/>
      <c r="CO7" s="1146"/>
      <c r="CP7" s="1146"/>
      <c r="CQ7" s="1147"/>
      <c r="CR7" s="1145">
        <v>19</v>
      </c>
      <c r="CS7" s="1146"/>
      <c r="CT7" s="1146"/>
      <c r="CU7" s="1146"/>
      <c r="CV7" s="1147"/>
      <c r="CW7" s="1145" t="s">
        <v>586</v>
      </c>
      <c r="CX7" s="1146"/>
      <c r="CY7" s="1146"/>
      <c r="CZ7" s="1146"/>
      <c r="DA7" s="1147"/>
      <c r="DB7" s="1145" t="s">
        <v>586</v>
      </c>
      <c r="DC7" s="1146"/>
      <c r="DD7" s="1146"/>
      <c r="DE7" s="1146"/>
      <c r="DF7" s="1147"/>
      <c r="DG7" s="1145" t="s">
        <v>586</v>
      </c>
      <c r="DH7" s="1146"/>
      <c r="DI7" s="1146"/>
      <c r="DJ7" s="1146"/>
      <c r="DK7" s="1147"/>
      <c r="DL7" s="1145" t="s">
        <v>586</v>
      </c>
      <c r="DM7" s="1146"/>
      <c r="DN7" s="1146"/>
      <c r="DO7" s="1146"/>
      <c r="DP7" s="1147"/>
      <c r="DQ7" s="1145" t="s">
        <v>586</v>
      </c>
      <c r="DR7" s="1146"/>
      <c r="DS7" s="1146"/>
      <c r="DT7" s="1146"/>
      <c r="DU7" s="1147"/>
      <c r="DV7" s="1172"/>
      <c r="DW7" s="1173"/>
      <c r="DX7" s="1173"/>
      <c r="DY7" s="1173"/>
      <c r="DZ7" s="1174"/>
      <c r="EA7" s="256"/>
    </row>
    <row r="8" spans="1:131" s="257" customFormat="1" ht="26.25" customHeight="1" x14ac:dyDescent="0.2">
      <c r="A8" s="263">
        <v>2</v>
      </c>
      <c r="B8" s="1094" t="s">
        <v>389</v>
      </c>
      <c r="C8" s="1095"/>
      <c r="D8" s="1095"/>
      <c r="E8" s="1095"/>
      <c r="F8" s="1095"/>
      <c r="G8" s="1095"/>
      <c r="H8" s="1095"/>
      <c r="I8" s="1095"/>
      <c r="J8" s="1095"/>
      <c r="K8" s="1095"/>
      <c r="L8" s="1095"/>
      <c r="M8" s="1095"/>
      <c r="N8" s="1095"/>
      <c r="O8" s="1095"/>
      <c r="P8" s="1096"/>
      <c r="Q8" s="1100">
        <v>1</v>
      </c>
      <c r="R8" s="1101"/>
      <c r="S8" s="1101"/>
      <c r="T8" s="1101"/>
      <c r="U8" s="1101"/>
      <c r="V8" s="1101">
        <v>7</v>
      </c>
      <c r="W8" s="1101"/>
      <c r="X8" s="1101"/>
      <c r="Y8" s="1101"/>
      <c r="Z8" s="1101"/>
      <c r="AA8" s="1101">
        <f>Q8-V8</f>
        <v>-6</v>
      </c>
      <c r="AB8" s="1101"/>
      <c r="AC8" s="1101"/>
      <c r="AD8" s="1101"/>
      <c r="AE8" s="1102"/>
      <c r="AF8" s="1076" t="s">
        <v>390</v>
      </c>
      <c r="AG8" s="1077"/>
      <c r="AH8" s="1077"/>
      <c r="AI8" s="1077"/>
      <c r="AJ8" s="1078"/>
      <c r="AK8" s="1143">
        <v>6</v>
      </c>
      <c r="AL8" s="1144"/>
      <c r="AM8" s="1144"/>
      <c r="AN8" s="1144"/>
      <c r="AO8" s="1144"/>
      <c r="AP8" s="1144" t="s">
        <v>586</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94" t="s">
        <v>391</v>
      </c>
      <c r="C9" s="1095"/>
      <c r="D9" s="1095"/>
      <c r="E9" s="1095"/>
      <c r="F9" s="1095"/>
      <c r="G9" s="1095"/>
      <c r="H9" s="1095"/>
      <c r="I9" s="1095"/>
      <c r="J9" s="1095"/>
      <c r="K9" s="1095"/>
      <c r="L9" s="1095"/>
      <c r="M9" s="1095"/>
      <c r="N9" s="1095"/>
      <c r="O9" s="1095"/>
      <c r="P9" s="1096"/>
      <c r="Q9" s="1100">
        <v>162</v>
      </c>
      <c r="R9" s="1101"/>
      <c r="S9" s="1101"/>
      <c r="T9" s="1101"/>
      <c r="U9" s="1101"/>
      <c r="V9" s="1101">
        <v>254</v>
      </c>
      <c r="W9" s="1101"/>
      <c r="X9" s="1101"/>
      <c r="Y9" s="1101"/>
      <c r="Z9" s="1101"/>
      <c r="AA9" s="1101">
        <f>Q9-V9</f>
        <v>-92</v>
      </c>
      <c r="AB9" s="1101"/>
      <c r="AC9" s="1101"/>
      <c r="AD9" s="1101"/>
      <c r="AE9" s="1102"/>
      <c r="AF9" s="1076">
        <v>0</v>
      </c>
      <c r="AG9" s="1077"/>
      <c r="AH9" s="1077"/>
      <c r="AI9" s="1077"/>
      <c r="AJ9" s="1078"/>
      <c r="AK9" s="1143">
        <v>92</v>
      </c>
      <c r="AL9" s="1144"/>
      <c r="AM9" s="1144"/>
      <c r="AN9" s="1144"/>
      <c r="AO9" s="1144"/>
      <c r="AP9" s="1144">
        <v>466</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393</v>
      </c>
      <c r="B23" s="1001" t="s">
        <v>394</v>
      </c>
      <c r="C23" s="1002"/>
      <c r="D23" s="1002"/>
      <c r="E23" s="1002"/>
      <c r="F23" s="1002"/>
      <c r="G23" s="1002"/>
      <c r="H23" s="1002"/>
      <c r="I23" s="1002"/>
      <c r="J23" s="1002"/>
      <c r="K23" s="1002"/>
      <c r="L23" s="1002"/>
      <c r="M23" s="1002"/>
      <c r="N23" s="1002"/>
      <c r="O23" s="1002"/>
      <c r="P23" s="1003"/>
      <c r="Q23" s="1125">
        <v>6009</v>
      </c>
      <c r="R23" s="1126"/>
      <c r="S23" s="1126"/>
      <c r="T23" s="1126"/>
      <c r="U23" s="1126"/>
      <c r="V23" s="1126">
        <v>5699</v>
      </c>
      <c r="W23" s="1126"/>
      <c r="X23" s="1126"/>
      <c r="Y23" s="1126"/>
      <c r="Z23" s="1126"/>
      <c r="AA23" s="1126">
        <v>310</v>
      </c>
      <c r="AB23" s="1126"/>
      <c r="AC23" s="1126"/>
      <c r="AD23" s="1126"/>
      <c r="AE23" s="1127"/>
      <c r="AF23" s="1128">
        <v>292</v>
      </c>
      <c r="AG23" s="1126"/>
      <c r="AH23" s="1126"/>
      <c r="AI23" s="1126"/>
      <c r="AJ23" s="1129"/>
      <c r="AK23" s="1130"/>
      <c r="AL23" s="1131"/>
      <c r="AM23" s="1131"/>
      <c r="AN23" s="1131"/>
      <c r="AO23" s="1131"/>
      <c r="AP23" s="1126">
        <v>2539</v>
      </c>
      <c r="AQ23" s="1126"/>
      <c r="AR23" s="1126"/>
      <c r="AS23" s="1126"/>
      <c r="AT23" s="1126"/>
      <c r="AU23" s="1132"/>
      <c r="AV23" s="1132"/>
      <c r="AW23" s="1132"/>
      <c r="AX23" s="1132"/>
      <c r="AY23" s="1133"/>
      <c r="AZ23" s="1122" t="s">
        <v>178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371</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405</v>
      </c>
      <c r="C28" s="1108"/>
      <c r="D28" s="1108"/>
      <c r="E28" s="1108"/>
      <c r="F28" s="1108"/>
      <c r="G28" s="1108"/>
      <c r="H28" s="1108"/>
      <c r="I28" s="1108"/>
      <c r="J28" s="1108"/>
      <c r="K28" s="1108"/>
      <c r="L28" s="1108"/>
      <c r="M28" s="1108"/>
      <c r="N28" s="1108"/>
      <c r="O28" s="1108"/>
      <c r="P28" s="1109"/>
      <c r="Q28" s="1110">
        <v>319</v>
      </c>
      <c r="R28" s="1111"/>
      <c r="S28" s="1111"/>
      <c r="T28" s="1111"/>
      <c r="U28" s="1111"/>
      <c r="V28" s="1111">
        <v>319</v>
      </c>
      <c r="W28" s="1111"/>
      <c r="X28" s="1111"/>
      <c r="Y28" s="1111"/>
      <c r="Z28" s="1111"/>
      <c r="AA28" s="1111" t="s">
        <v>586</v>
      </c>
      <c r="AB28" s="1111"/>
      <c r="AC28" s="1111"/>
      <c r="AD28" s="1111"/>
      <c r="AE28" s="1112"/>
      <c r="AF28" s="1113" t="s">
        <v>406</v>
      </c>
      <c r="AG28" s="1111"/>
      <c r="AH28" s="1111"/>
      <c r="AI28" s="1111"/>
      <c r="AJ28" s="1114"/>
      <c r="AK28" s="1115">
        <v>26</v>
      </c>
      <c r="AL28" s="1103"/>
      <c r="AM28" s="1103"/>
      <c r="AN28" s="1103"/>
      <c r="AO28" s="1103"/>
      <c r="AP28" s="1103" t="s">
        <v>586</v>
      </c>
      <c r="AQ28" s="1103"/>
      <c r="AR28" s="1103"/>
      <c r="AS28" s="1103"/>
      <c r="AT28" s="1103"/>
      <c r="AU28" s="1103" t="s">
        <v>586</v>
      </c>
      <c r="AV28" s="1103"/>
      <c r="AW28" s="1103"/>
      <c r="AX28" s="1103"/>
      <c r="AY28" s="1103"/>
      <c r="AZ28" s="1104" t="s">
        <v>586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407</v>
      </c>
      <c r="C29" s="1095"/>
      <c r="D29" s="1095"/>
      <c r="E29" s="1095"/>
      <c r="F29" s="1095"/>
      <c r="G29" s="1095"/>
      <c r="H29" s="1095"/>
      <c r="I29" s="1095"/>
      <c r="J29" s="1095"/>
      <c r="K29" s="1095"/>
      <c r="L29" s="1095"/>
      <c r="M29" s="1095"/>
      <c r="N29" s="1095"/>
      <c r="O29" s="1095"/>
      <c r="P29" s="1096"/>
      <c r="Q29" s="1100">
        <v>80</v>
      </c>
      <c r="R29" s="1101"/>
      <c r="S29" s="1101"/>
      <c r="T29" s="1101"/>
      <c r="U29" s="1101"/>
      <c r="V29" s="1101">
        <v>80</v>
      </c>
      <c r="W29" s="1101"/>
      <c r="X29" s="1101"/>
      <c r="Y29" s="1101"/>
      <c r="Z29" s="1101"/>
      <c r="AA29" s="1101">
        <v>0</v>
      </c>
      <c r="AB29" s="1101"/>
      <c r="AC29" s="1101"/>
      <c r="AD29" s="1101"/>
      <c r="AE29" s="1102"/>
      <c r="AF29" s="1076">
        <v>0</v>
      </c>
      <c r="AG29" s="1077"/>
      <c r="AH29" s="1077"/>
      <c r="AI29" s="1077"/>
      <c r="AJ29" s="1078"/>
      <c r="AK29" s="1037">
        <v>21</v>
      </c>
      <c r="AL29" s="1028"/>
      <c r="AM29" s="1028"/>
      <c r="AN29" s="1028"/>
      <c r="AO29" s="1028"/>
      <c r="AP29" s="1028" t="s">
        <v>586</v>
      </c>
      <c r="AQ29" s="1028"/>
      <c r="AR29" s="1028"/>
      <c r="AS29" s="1028"/>
      <c r="AT29" s="1028"/>
      <c r="AU29" s="1028" t="s">
        <v>586</v>
      </c>
      <c r="AV29" s="1028"/>
      <c r="AW29" s="1028"/>
      <c r="AX29" s="1028"/>
      <c r="AY29" s="1028"/>
      <c r="AZ29" s="1099" t="s">
        <v>586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408</v>
      </c>
      <c r="C30" s="1095"/>
      <c r="D30" s="1095"/>
      <c r="E30" s="1095"/>
      <c r="F30" s="1095"/>
      <c r="G30" s="1095"/>
      <c r="H30" s="1095"/>
      <c r="I30" s="1095"/>
      <c r="J30" s="1095"/>
      <c r="K30" s="1095"/>
      <c r="L30" s="1095"/>
      <c r="M30" s="1095"/>
      <c r="N30" s="1095"/>
      <c r="O30" s="1095"/>
      <c r="P30" s="1096"/>
      <c r="Q30" s="1100">
        <v>163</v>
      </c>
      <c r="R30" s="1101"/>
      <c r="S30" s="1101"/>
      <c r="T30" s="1101"/>
      <c r="U30" s="1101"/>
      <c r="V30" s="1101">
        <v>163</v>
      </c>
      <c r="W30" s="1101"/>
      <c r="X30" s="1101"/>
      <c r="Y30" s="1101"/>
      <c r="Z30" s="1101"/>
      <c r="AA30" s="1101" t="s">
        <v>586</v>
      </c>
      <c r="AB30" s="1101"/>
      <c r="AC30" s="1101"/>
      <c r="AD30" s="1101"/>
      <c r="AE30" s="1102"/>
      <c r="AF30" s="1076" t="s">
        <v>178</v>
      </c>
      <c r="AG30" s="1077"/>
      <c r="AH30" s="1077"/>
      <c r="AI30" s="1077"/>
      <c r="AJ30" s="1078"/>
      <c r="AK30" s="1037">
        <v>136</v>
      </c>
      <c r="AL30" s="1028"/>
      <c r="AM30" s="1028"/>
      <c r="AN30" s="1028"/>
      <c r="AO30" s="1028"/>
      <c r="AP30" s="1028" t="s">
        <v>586</v>
      </c>
      <c r="AQ30" s="1028"/>
      <c r="AR30" s="1028"/>
      <c r="AS30" s="1028"/>
      <c r="AT30" s="1028"/>
      <c r="AU30" s="1028" t="s">
        <v>586</v>
      </c>
      <c r="AV30" s="1028"/>
      <c r="AW30" s="1028"/>
      <c r="AX30" s="1028"/>
      <c r="AY30" s="1028"/>
      <c r="AZ30" s="1099" t="s">
        <v>586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409</v>
      </c>
      <c r="C31" s="1095"/>
      <c r="D31" s="1095"/>
      <c r="E31" s="1095"/>
      <c r="F31" s="1095"/>
      <c r="G31" s="1095"/>
      <c r="H31" s="1095"/>
      <c r="I31" s="1095"/>
      <c r="J31" s="1095"/>
      <c r="K31" s="1095"/>
      <c r="L31" s="1095"/>
      <c r="M31" s="1095"/>
      <c r="N31" s="1095"/>
      <c r="O31" s="1095"/>
      <c r="P31" s="1096"/>
      <c r="Q31" s="1100">
        <v>28</v>
      </c>
      <c r="R31" s="1101"/>
      <c r="S31" s="1101"/>
      <c r="T31" s="1101"/>
      <c r="U31" s="1101"/>
      <c r="V31" s="1101">
        <v>28</v>
      </c>
      <c r="W31" s="1101"/>
      <c r="X31" s="1101"/>
      <c r="Y31" s="1101"/>
      <c r="Z31" s="1101"/>
      <c r="AA31" s="1101" t="s">
        <v>586</v>
      </c>
      <c r="AB31" s="1101"/>
      <c r="AC31" s="1101"/>
      <c r="AD31" s="1101"/>
      <c r="AE31" s="1102"/>
      <c r="AF31" s="1076" t="s">
        <v>178</v>
      </c>
      <c r="AG31" s="1077"/>
      <c r="AH31" s="1077"/>
      <c r="AI31" s="1077"/>
      <c r="AJ31" s="1078"/>
      <c r="AK31" s="1037">
        <v>13</v>
      </c>
      <c r="AL31" s="1028"/>
      <c r="AM31" s="1028"/>
      <c r="AN31" s="1028"/>
      <c r="AO31" s="1028"/>
      <c r="AP31" s="1028" t="s">
        <v>586</v>
      </c>
      <c r="AQ31" s="1028"/>
      <c r="AR31" s="1028"/>
      <c r="AS31" s="1028"/>
      <c r="AT31" s="1028"/>
      <c r="AU31" s="1028" t="s">
        <v>586</v>
      </c>
      <c r="AV31" s="1028"/>
      <c r="AW31" s="1028"/>
      <c r="AX31" s="1028"/>
      <c r="AY31" s="1028"/>
      <c r="AZ31" s="1099" t="s">
        <v>586</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410</v>
      </c>
      <c r="C32" s="1095"/>
      <c r="D32" s="1095"/>
      <c r="E32" s="1095"/>
      <c r="F32" s="1095"/>
      <c r="G32" s="1095"/>
      <c r="H32" s="1095"/>
      <c r="I32" s="1095"/>
      <c r="J32" s="1095"/>
      <c r="K32" s="1095"/>
      <c r="L32" s="1095"/>
      <c r="M32" s="1095"/>
      <c r="N32" s="1095"/>
      <c r="O32" s="1095"/>
      <c r="P32" s="1096"/>
      <c r="Q32" s="1100">
        <v>524</v>
      </c>
      <c r="R32" s="1101"/>
      <c r="S32" s="1101"/>
      <c r="T32" s="1101"/>
      <c r="U32" s="1101"/>
      <c r="V32" s="1101">
        <v>524</v>
      </c>
      <c r="W32" s="1101"/>
      <c r="X32" s="1101"/>
      <c r="Y32" s="1101"/>
      <c r="Z32" s="1101"/>
      <c r="AA32" s="1101">
        <v>0</v>
      </c>
      <c r="AB32" s="1101"/>
      <c r="AC32" s="1101"/>
      <c r="AD32" s="1101"/>
      <c r="AE32" s="1102"/>
      <c r="AF32" s="1076">
        <v>0</v>
      </c>
      <c r="AG32" s="1077"/>
      <c r="AH32" s="1077"/>
      <c r="AI32" s="1077"/>
      <c r="AJ32" s="1078"/>
      <c r="AK32" s="1037">
        <v>199</v>
      </c>
      <c r="AL32" s="1028"/>
      <c r="AM32" s="1028"/>
      <c r="AN32" s="1028"/>
      <c r="AO32" s="1028"/>
      <c r="AP32" s="1028">
        <v>1344</v>
      </c>
      <c r="AQ32" s="1028"/>
      <c r="AR32" s="1028"/>
      <c r="AS32" s="1028"/>
      <c r="AT32" s="1028"/>
      <c r="AU32" s="1028">
        <v>975</v>
      </c>
      <c r="AV32" s="1028"/>
      <c r="AW32" s="1028"/>
      <c r="AX32" s="1028"/>
      <c r="AY32" s="1028"/>
      <c r="AZ32" s="1099" t="s">
        <v>586</v>
      </c>
      <c r="BA32" s="1099"/>
      <c r="BB32" s="1099"/>
      <c r="BC32" s="1099"/>
      <c r="BD32" s="1099"/>
      <c r="BE32" s="1089" t="s">
        <v>411</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412</v>
      </c>
      <c r="C33" s="1095"/>
      <c r="D33" s="1095"/>
      <c r="E33" s="1095"/>
      <c r="F33" s="1095"/>
      <c r="G33" s="1095"/>
      <c r="H33" s="1095"/>
      <c r="I33" s="1095"/>
      <c r="J33" s="1095"/>
      <c r="K33" s="1095"/>
      <c r="L33" s="1095"/>
      <c r="M33" s="1095"/>
      <c r="N33" s="1095"/>
      <c r="O33" s="1095"/>
      <c r="P33" s="1096"/>
      <c r="Q33" s="1100">
        <v>12</v>
      </c>
      <c r="R33" s="1101"/>
      <c r="S33" s="1101"/>
      <c r="T33" s="1101"/>
      <c r="U33" s="1101"/>
      <c r="V33" s="1101">
        <v>12</v>
      </c>
      <c r="W33" s="1101"/>
      <c r="X33" s="1101"/>
      <c r="Y33" s="1101"/>
      <c r="Z33" s="1101"/>
      <c r="AA33" s="1101">
        <v>0</v>
      </c>
      <c r="AB33" s="1101"/>
      <c r="AC33" s="1101"/>
      <c r="AD33" s="1101"/>
      <c r="AE33" s="1102"/>
      <c r="AF33" s="1076">
        <v>0</v>
      </c>
      <c r="AG33" s="1077"/>
      <c r="AH33" s="1077"/>
      <c r="AI33" s="1077"/>
      <c r="AJ33" s="1078"/>
      <c r="AK33" s="1037">
        <v>8</v>
      </c>
      <c r="AL33" s="1028"/>
      <c r="AM33" s="1028"/>
      <c r="AN33" s="1028"/>
      <c r="AO33" s="1028"/>
      <c r="AP33" s="1028">
        <v>43</v>
      </c>
      <c r="AQ33" s="1028"/>
      <c r="AR33" s="1028"/>
      <c r="AS33" s="1028"/>
      <c r="AT33" s="1028"/>
      <c r="AU33" s="1028">
        <v>31</v>
      </c>
      <c r="AV33" s="1028"/>
      <c r="AW33" s="1028"/>
      <c r="AX33" s="1028"/>
      <c r="AY33" s="1028"/>
      <c r="AZ33" s="1099" t="s">
        <v>586</v>
      </c>
      <c r="BA33" s="1099"/>
      <c r="BB33" s="1099"/>
      <c r="BC33" s="1099"/>
      <c r="BD33" s="1099"/>
      <c r="BE33" s="1089" t="s">
        <v>411</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393</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0</v>
      </c>
      <c r="AG63" s="1016"/>
      <c r="AH63" s="1016"/>
      <c r="AI63" s="1016"/>
      <c r="AJ63" s="1087"/>
      <c r="AK63" s="1088"/>
      <c r="AL63" s="1020"/>
      <c r="AM63" s="1020"/>
      <c r="AN63" s="1020"/>
      <c r="AO63" s="1020"/>
      <c r="AP63" s="1016">
        <v>1387</v>
      </c>
      <c r="AQ63" s="1016"/>
      <c r="AR63" s="1016"/>
      <c r="AS63" s="1016"/>
      <c r="AT63" s="1016"/>
      <c r="AU63" s="1016">
        <v>683</v>
      </c>
      <c r="AV63" s="1016"/>
      <c r="AW63" s="1016"/>
      <c r="AX63" s="1016"/>
      <c r="AY63" s="1016"/>
      <c r="AZ63" s="1082"/>
      <c r="BA63" s="1082"/>
      <c r="BB63" s="1082"/>
      <c r="BC63" s="1082"/>
      <c r="BD63" s="1082"/>
      <c r="BE63" s="1017"/>
      <c r="BF63" s="1017"/>
      <c r="BG63" s="1017"/>
      <c r="BH63" s="1017"/>
      <c r="BI63" s="1018"/>
      <c r="BJ63" s="1083" t="s">
        <v>178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398</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579</v>
      </c>
      <c r="C68" s="1043"/>
      <c r="D68" s="1043"/>
      <c r="E68" s="1043"/>
      <c r="F68" s="1043"/>
      <c r="G68" s="1043"/>
      <c r="H68" s="1043"/>
      <c r="I68" s="1043"/>
      <c r="J68" s="1043"/>
      <c r="K68" s="1043"/>
      <c r="L68" s="1043"/>
      <c r="M68" s="1043"/>
      <c r="N68" s="1043"/>
      <c r="O68" s="1043"/>
      <c r="P68" s="1044"/>
      <c r="Q68" s="1045">
        <v>562</v>
      </c>
      <c r="R68" s="1039"/>
      <c r="S68" s="1039"/>
      <c r="T68" s="1039"/>
      <c r="U68" s="1039"/>
      <c r="V68" s="1039">
        <v>559</v>
      </c>
      <c r="W68" s="1039"/>
      <c r="X68" s="1039"/>
      <c r="Y68" s="1039"/>
      <c r="Z68" s="1039"/>
      <c r="AA68" s="1039">
        <v>3</v>
      </c>
      <c r="AB68" s="1039"/>
      <c r="AC68" s="1039"/>
      <c r="AD68" s="1039"/>
      <c r="AE68" s="1039"/>
      <c r="AF68" s="1039">
        <v>3</v>
      </c>
      <c r="AG68" s="1039"/>
      <c r="AH68" s="1039"/>
      <c r="AI68" s="1039"/>
      <c r="AJ68" s="1039"/>
      <c r="AK68" s="1039">
        <v>46</v>
      </c>
      <c r="AL68" s="1039"/>
      <c r="AM68" s="1039"/>
      <c r="AN68" s="1039"/>
      <c r="AO68" s="1039"/>
      <c r="AP68" s="1039">
        <v>662</v>
      </c>
      <c r="AQ68" s="1039"/>
      <c r="AR68" s="1039"/>
      <c r="AS68" s="1039"/>
      <c r="AT68" s="1039"/>
      <c r="AU68" s="1039" t="s">
        <v>586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580</v>
      </c>
      <c r="C69" s="1032"/>
      <c r="D69" s="1032"/>
      <c r="E69" s="1032"/>
      <c r="F69" s="1032"/>
      <c r="G69" s="1032"/>
      <c r="H69" s="1032"/>
      <c r="I69" s="1032"/>
      <c r="J69" s="1032"/>
      <c r="K69" s="1032"/>
      <c r="L69" s="1032"/>
      <c r="M69" s="1032"/>
      <c r="N69" s="1032"/>
      <c r="O69" s="1032"/>
      <c r="P69" s="1033"/>
      <c r="Q69" s="1034">
        <v>4669</v>
      </c>
      <c r="R69" s="1028"/>
      <c r="S69" s="1028"/>
      <c r="T69" s="1028"/>
      <c r="U69" s="1028"/>
      <c r="V69" s="1028">
        <v>4084</v>
      </c>
      <c r="W69" s="1028"/>
      <c r="X69" s="1028"/>
      <c r="Y69" s="1028"/>
      <c r="Z69" s="1028"/>
      <c r="AA69" s="1028">
        <v>585</v>
      </c>
      <c r="AB69" s="1028"/>
      <c r="AC69" s="1028"/>
      <c r="AD69" s="1028"/>
      <c r="AE69" s="1028"/>
      <c r="AF69" s="1028">
        <v>585</v>
      </c>
      <c r="AG69" s="1028"/>
      <c r="AH69" s="1028"/>
      <c r="AI69" s="1028"/>
      <c r="AJ69" s="1028"/>
      <c r="AK69" s="1028">
        <v>100</v>
      </c>
      <c r="AL69" s="1028"/>
      <c r="AM69" s="1028"/>
      <c r="AN69" s="1028"/>
      <c r="AO69" s="1028"/>
      <c r="AP69" s="1028" t="s">
        <v>586</v>
      </c>
      <c r="AQ69" s="1028"/>
      <c r="AR69" s="1028"/>
      <c r="AS69" s="1028"/>
      <c r="AT69" s="1028"/>
      <c r="AU69" s="1028" t="s">
        <v>586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581</v>
      </c>
      <c r="C70" s="1032"/>
      <c r="D70" s="1032"/>
      <c r="E70" s="1032"/>
      <c r="F70" s="1032"/>
      <c r="G70" s="1032"/>
      <c r="H70" s="1032"/>
      <c r="I70" s="1032"/>
      <c r="J70" s="1032"/>
      <c r="K70" s="1032"/>
      <c r="L70" s="1032"/>
      <c r="M70" s="1032"/>
      <c r="N70" s="1032"/>
      <c r="O70" s="1032"/>
      <c r="P70" s="1033"/>
      <c r="Q70" s="1034">
        <v>4</v>
      </c>
      <c r="R70" s="1028"/>
      <c r="S70" s="1028"/>
      <c r="T70" s="1028"/>
      <c r="U70" s="1028"/>
      <c r="V70" s="1028">
        <v>3</v>
      </c>
      <c r="W70" s="1028"/>
      <c r="X70" s="1028"/>
      <c r="Y70" s="1028"/>
      <c r="Z70" s="1028"/>
      <c r="AA70" s="1028">
        <v>1</v>
      </c>
      <c r="AB70" s="1028"/>
      <c r="AC70" s="1028"/>
      <c r="AD70" s="1028"/>
      <c r="AE70" s="1028"/>
      <c r="AF70" s="1028">
        <v>1</v>
      </c>
      <c r="AG70" s="1028"/>
      <c r="AH70" s="1028"/>
      <c r="AI70" s="1028"/>
      <c r="AJ70" s="1028"/>
      <c r="AK70" s="1028" t="s">
        <v>586</v>
      </c>
      <c r="AL70" s="1028"/>
      <c r="AM70" s="1028"/>
      <c r="AN70" s="1028"/>
      <c r="AO70" s="1028"/>
      <c r="AP70" s="1028" t="s">
        <v>586</v>
      </c>
      <c r="AQ70" s="1028"/>
      <c r="AR70" s="1028"/>
      <c r="AS70" s="1028"/>
      <c r="AT70" s="1028"/>
      <c r="AU70" s="1028" t="s">
        <v>586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582</v>
      </c>
      <c r="C71" s="1032"/>
      <c r="D71" s="1032"/>
      <c r="E71" s="1032"/>
      <c r="F71" s="1032"/>
      <c r="G71" s="1032"/>
      <c r="H71" s="1032"/>
      <c r="I71" s="1032"/>
      <c r="J71" s="1032"/>
      <c r="K71" s="1032"/>
      <c r="L71" s="1032"/>
      <c r="M71" s="1032"/>
      <c r="N71" s="1032"/>
      <c r="O71" s="1032"/>
      <c r="P71" s="1033"/>
      <c r="Q71" s="1034">
        <v>1950</v>
      </c>
      <c r="R71" s="1028"/>
      <c r="S71" s="1028"/>
      <c r="T71" s="1028"/>
      <c r="U71" s="1028"/>
      <c r="V71" s="1028">
        <v>1930</v>
      </c>
      <c r="W71" s="1028"/>
      <c r="X71" s="1028"/>
      <c r="Y71" s="1028"/>
      <c r="Z71" s="1028"/>
      <c r="AA71" s="1028">
        <v>20</v>
      </c>
      <c r="AB71" s="1028"/>
      <c r="AC71" s="1028"/>
      <c r="AD71" s="1028"/>
      <c r="AE71" s="1028"/>
      <c r="AF71" s="1028">
        <v>20</v>
      </c>
      <c r="AG71" s="1028"/>
      <c r="AH71" s="1028"/>
      <c r="AI71" s="1028"/>
      <c r="AJ71" s="1028"/>
      <c r="AK71" s="1028">
        <v>53</v>
      </c>
      <c r="AL71" s="1028"/>
      <c r="AM71" s="1028"/>
      <c r="AN71" s="1028"/>
      <c r="AO71" s="1028"/>
      <c r="AP71" s="1028" t="s">
        <v>586</v>
      </c>
      <c r="AQ71" s="1028"/>
      <c r="AR71" s="1028"/>
      <c r="AS71" s="1028"/>
      <c r="AT71" s="1028"/>
      <c r="AU71" s="1028" t="s">
        <v>586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583</v>
      </c>
      <c r="C72" s="1032"/>
      <c r="D72" s="1032"/>
      <c r="E72" s="1032"/>
      <c r="F72" s="1032"/>
      <c r="G72" s="1032"/>
      <c r="H72" s="1032"/>
      <c r="I72" s="1032"/>
      <c r="J72" s="1032"/>
      <c r="K72" s="1032"/>
      <c r="L72" s="1032"/>
      <c r="M72" s="1032"/>
      <c r="N72" s="1032"/>
      <c r="O72" s="1032"/>
      <c r="P72" s="1033"/>
      <c r="Q72" s="1034">
        <v>312</v>
      </c>
      <c r="R72" s="1028"/>
      <c r="S72" s="1028"/>
      <c r="T72" s="1028"/>
      <c r="U72" s="1028"/>
      <c r="V72" s="1028">
        <v>191</v>
      </c>
      <c r="W72" s="1028"/>
      <c r="X72" s="1028"/>
      <c r="Y72" s="1028"/>
      <c r="Z72" s="1028"/>
      <c r="AA72" s="1028">
        <v>121</v>
      </c>
      <c r="AB72" s="1028"/>
      <c r="AC72" s="1028"/>
      <c r="AD72" s="1028"/>
      <c r="AE72" s="1028"/>
      <c r="AF72" s="1028">
        <v>121</v>
      </c>
      <c r="AG72" s="1028"/>
      <c r="AH72" s="1028"/>
      <c r="AI72" s="1028"/>
      <c r="AJ72" s="1028"/>
      <c r="AK72" s="1028">
        <v>57</v>
      </c>
      <c r="AL72" s="1028"/>
      <c r="AM72" s="1028"/>
      <c r="AN72" s="1028"/>
      <c r="AO72" s="1028"/>
      <c r="AP72" s="1028" t="s">
        <v>586</v>
      </c>
      <c r="AQ72" s="1028"/>
      <c r="AR72" s="1028"/>
      <c r="AS72" s="1028"/>
      <c r="AT72" s="1028"/>
      <c r="AU72" s="1028" t="s">
        <v>586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584</v>
      </c>
      <c r="C73" s="1032"/>
      <c r="D73" s="1032"/>
      <c r="E73" s="1032"/>
      <c r="F73" s="1032"/>
      <c r="G73" s="1032"/>
      <c r="H73" s="1032"/>
      <c r="I73" s="1032"/>
      <c r="J73" s="1032"/>
      <c r="K73" s="1032"/>
      <c r="L73" s="1032"/>
      <c r="M73" s="1032"/>
      <c r="N73" s="1032"/>
      <c r="O73" s="1032"/>
      <c r="P73" s="1033"/>
      <c r="Q73" s="1034">
        <v>6959</v>
      </c>
      <c r="R73" s="1028"/>
      <c r="S73" s="1028"/>
      <c r="T73" s="1028"/>
      <c r="U73" s="1028"/>
      <c r="V73" s="1028">
        <v>6856</v>
      </c>
      <c r="W73" s="1028"/>
      <c r="X73" s="1028"/>
      <c r="Y73" s="1028"/>
      <c r="Z73" s="1028"/>
      <c r="AA73" s="1028">
        <v>103</v>
      </c>
      <c r="AB73" s="1028"/>
      <c r="AC73" s="1028"/>
      <c r="AD73" s="1028"/>
      <c r="AE73" s="1028"/>
      <c r="AF73" s="1028">
        <v>103</v>
      </c>
      <c r="AG73" s="1028"/>
      <c r="AH73" s="1028"/>
      <c r="AI73" s="1028"/>
      <c r="AJ73" s="1028"/>
      <c r="AK73" s="1028">
        <v>2441</v>
      </c>
      <c r="AL73" s="1028"/>
      <c r="AM73" s="1028"/>
      <c r="AN73" s="1028"/>
      <c r="AO73" s="1028"/>
      <c r="AP73" s="1028" t="s">
        <v>586</v>
      </c>
      <c r="AQ73" s="1028"/>
      <c r="AR73" s="1028"/>
      <c r="AS73" s="1028"/>
      <c r="AT73" s="1028"/>
      <c r="AU73" s="1028" t="s">
        <v>586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585</v>
      </c>
      <c r="C74" s="1032"/>
      <c r="D74" s="1032"/>
      <c r="E74" s="1032"/>
      <c r="F74" s="1032"/>
      <c r="G74" s="1032"/>
      <c r="H74" s="1032"/>
      <c r="I74" s="1032"/>
      <c r="J74" s="1032"/>
      <c r="K74" s="1032"/>
      <c r="L74" s="1032"/>
      <c r="M74" s="1032"/>
      <c r="N74" s="1032"/>
      <c r="O74" s="1032"/>
      <c r="P74" s="1033"/>
      <c r="Q74" s="1034">
        <v>1424517</v>
      </c>
      <c r="R74" s="1028"/>
      <c r="S74" s="1028"/>
      <c r="T74" s="1028"/>
      <c r="U74" s="1028"/>
      <c r="V74" s="1028">
        <v>1354326</v>
      </c>
      <c r="W74" s="1028"/>
      <c r="X74" s="1028"/>
      <c r="Y74" s="1028"/>
      <c r="Z74" s="1028"/>
      <c r="AA74" s="1028">
        <v>70191</v>
      </c>
      <c r="AB74" s="1028"/>
      <c r="AC74" s="1028"/>
      <c r="AD74" s="1028"/>
      <c r="AE74" s="1028"/>
      <c r="AF74" s="1028">
        <v>70191</v>
      </c>
      <c r="AG74" s="1028"/>
      <c r="AH74" s="1028"/>
      <c r="AI74" s="1028"/>
      <c r="AJ74" s="1028"/>
      <c r="AK74" s="1028">
        <v>20230</v>
      </c>
      <c r="AL74" s="1028"/>
      <c r="AM74" s="1028"/>
      <c r="AN74" s="1028"/>
      <c r="AO74" s="1028"/>
      <c r="AP74" s="1028" t="s">
        <v>586</v>
      </c>
      <c r="AQ74" s="1028"/>
      <c r="AR74" s="1028"/>
      <c r="AS74" s="1028"/>
      <c r="AT74" s="1028"/>
      <c r="AU74" s="1028" t="s">
        <v>586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393</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71024</v>
      </c>
      <c r="AG88" s="1016"/>
      <c r="AH88" s="1016"/>
      <c r="AI88" s="1016"/>
      <c r="AJ88" s="1016"/>
      <c r="AK88" s="1020"/>
      <c r="AL88" s="1020"/>
      <c r="AM88" s="1020"/>
      <c r="AN88" s="1020"/>
      <c r="AO88" s="1020"/>
      <c r="AP88" s="1016">
        <v>662</v>
      </c>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19</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305</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305</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305</v>
      </c>
      <c r="DR109" s="951"/>
      <c r="DS109" s="951"/>
      <c r="DT109" s="951"/>
      <c r="DU109" s="952"/>
      <c r="DV109" s="953" t="s">
        <v>434</v>
      </c>
      <c r="DW109" s="951"/>
      <c r="DX109" s="951"/>
      <c r="DY109" s="951"/>
      <c r="DZ109" s="982"/>
    </row>
    <row r="110" spans="1:131" s="248" customFormat="1" ht="26.25" customHeight="1" x14ac:dyDescent="0.2">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348797</v>
      </c>
      <c r="AB110" s="944"/>
      <c r="AC110" s="944"/>
      <c r="AD110" s="944"/>
      <c r="AE110" s="945"/>
      <c r="AF110" s="946">
        <v>291118</v>
      </c>
      <c r="AG110" s="944"/>
      <c r="AH110" s="944"/>
      <c r="AI110" s="944"/>
      <c r="AJ110" s="945"/>
      <c r="AK110" s="946">
        <v>223115</v>
      </c>
      <c r="AL110" s="944"/>
      <c r="AM110" s="944"/>
      <c r="AN110" s="944"/>
      <c r="AO110" s="945"/>
      <c r="AP110" s="947">
        <v>13.1</v>
      </c>
      <c r="AQ110" s="948"/>
      <c r="AR110" s="948"/>
      <c r="AS110" s="948"/>
      <c r="AT110" s="949"/>
      <c r="AU110" s="983" t="s">
        <v>72</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2236698</v>
      </c>
      <c r="BR110" s="891"/>
      <c r="BS110" s="891"/>
      <c r="BT110" s="891"/>
      <c r="BU110" s="891"/>
      <c r="BV110" s="891">
        <v>2253501</v>
      </c>
      <c r="BW110" s="891"/>
      <c r="BX110" s="891"/>
      <c r="BY110" s="891"/>
      <c r="BZ110" s="891"/>
      <c r="CA110" s="891">
        <v>2538440</v>
      </c>
      <c r="CB110" s="891"/>
      <c r="CC110" s="891"/>
      <c r="CD110" s="891"/>
      <c r="CE110" s="891"/>
      <c r="CF110" s="915">
        <v>149.1</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178</v>
      </c>
      <c r="DM110" s="891"/>
      <c r="DN110" s="891"/>
      <c r="DO110" s="891"/>
      <c r="DP110" s="891"/>
      <c r="DQ110" s="891" t="s">
        <v>441</v>
      </c>
      <c r="DR110" s="891"/>
      <c r="DS110" s="891"/>
      <c r="DT110" s="891"/>
      <c r="DU110" s="891"/>
      <c r="DV110" s="892" t="s">
        <v>441</v>
      </c>
      <c r="DW110" s="892"/>
      <c r="DX110" s="892"/>
      <c r="DY110" s="892"/>
      <c r="DZ110" s="893"/>
    </row>
    <row r="111" spans="1:131" s="248" customFormat="1" ht="26.25" customHeight="1" x14ac:dyDescent="0.2">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178</v>
      </c>
      <c r="AB111" s="972"/>
      <c r="AC111" s="972"/>
      <c r="AD111" s="972"/>
      <c r="AE111" s="973"/>
      <c r="AF111" s="974" t="s">
        <v>443</v>
      </c>
      <c r="AG111" s="972"/>
      <c r="AH111" s="972"/>
      <c r="AI111" s="972"/>
      <c r="AJ111" s="973"/>
      <c r="AK111" s="974" t="s">
        <v>178</v>
      </c>
      <c r="AL111" s="972"/>
      <c r="AM111" s="972"/>
      <c r="AN111" s="972"/>
      <c r="AO111" s="973"/>
      <c r="AP111" s="975" t="s">
        <v>178</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t="s">
        <v>178</v>
      </c>
      <c r="BR111" s="863"/>
      <c r="BS111" s="863"/>
      <c r="BT111" s="863"/>
      <c r="BU111" s="863"/>
      <c r="BV111" s="863" t="s">
        <v>178</v>
      </c>
      <c r="BW111" s="863"/>
      <c r="BX111" s="863"/>
      <c r="BY111" s="863"/>
      <c r="BZ111" s="863"/>
      <c r="CA111" s="863" t="s">
        <v>178</v>
      </c>
      <c r="CB111" s="863"/>
      <c r="CC111" s="863"/>
      <c r="CD111" s="863"/>
      <c r="CE111" s="863"/>
      <c r="CF111" s="924" t="s">
        <v>178</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178</v>
      </c>
      <c r="DH111" s="863"/>
      <c r="DI111" s="863"/>
      <c r="DJ111" s="863"/>
      <c r="DK111" s="863"/>
      <c r="DL111" s="863" t="s">
        <v>446</v>
      </c>
      <c r="DM111" s="863"/>
      <c r="DN111" s="863"/>
      <c r="DO111" s="863"/>
      <c r="DP111" s="863"/>
      <c r="DQ111" s="863" t="s">
        <v>440</v>
      </c>
      <c r="DR111" s="863"/>
      <c r="DS111" s="863"/>
      <c r="DT111" s="863"/>
      <c r="DU111" s="863"/>
      <c r="DV111" s="840" t="s">
        <v>441</v>
      </c>
      <c r="DW111" s="840"/>
      <c r="DX111" s="840"/>
      <c r="DY111" s="840"/>
      <c r="DZ111" s="841"/>
    </row>
    <row r="112" spans="1:131" s="248" customFormat="1" ht="26.25" customHeight="1" x14ac:dyDescent="0.2">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178</v>
      </c>
      <c r="AG112" s="826"/>
      <c r="AH112" s="826"/>
      <c r="AI112" s="826"/>
      <c r="AJ112" s="827"/>
      <c r="AK112" s="828" t="s">
        <v>441</v>
      </c>
      <c r="AL112" s="826"/>
      <c r="AM112" s="826"/>
      <c r="AN112" s="826"/>
      <c r="AO112" s="827"/>
      <c r="AP112" s="873" t="s">
        <v>178</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995371</v>
      </c>
      <c r="BR112" s="863"/>
      <c r="BS112" s="863"/>
      <c r="BT112" s="863"/>
      <c r="BU112" s="863"/>
      <c r="BV112" s="863">
        <v>1037100</v>
      </c>
      <c r="BW112" s="863"/>
      <c r="BX112" s="863"/>
      <c r="BY112" s="863"/>
      <c r="BZ112" s="863"/>
      <c r="CA112" s="863">
        <v>1006370</v>
      </c>
      <c r="CB112" s="863"/>
      <c r="CC112" s="863"/>
      <c r="CD112" s="863"/>
      <c r="CE112" s="863"/>
      <c r="CF112" s="924">
        <v>59.1</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178</v>
      </c>
      <c r="DH112" s="863"/>
      <c r="DI112" s="863"/>
      <c r="DJ112" s="863"/>
      <c r="DK112" s="863"/>
      <c r="DL112" s="863" t="s">
        <v>178</v>
      </c>
      <c r="DM112" s="863"/>
      <c r="DN112" s="863"/>
      <c r="DO112" s="863"/>
      <c r="DP112" s="863"/>
      <c r="DQ112" s="863" t="s">
        <v>440</v>
      </c>
      <c r="DR112" s="863"/>
      <c r="DS112" s="863"/>
      <c r="DT112" s="863"/>
      <c r="DU112" s="863"/>
      <c r="DV112" s="840" t="s">
        <v>440</v>
      </c>
      <c r="DW112" s="840"/>
      <c r="DX112" s="840"/>
      <c r="DY112" s="840"/>
      <c r="DZ112" s="841"/>
    </row>
    <row r="113" spans="1:130" s="248" customFormat="1" ht="26.25" customHeight="1" x14ac:dyDescent="0.2">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56229</v>
      </c>
      <c r="AB113" s="972"/>
      <c r="AC113" s="972"/>
      <c r="AD113" s="972"/>
      <c r="AE113" s="973"/>
      <c r="AF113" s="974">
        <v>62827</v>
      </c>
      <c r="AG113" s="972"/>
      <c r="AH113" s="972"/>
      <c r="AI113" s="972"/>
      <c r="AJ113" s="973"/>
      <c r="AK113" s="974">
        <v>68816</v>
      </c>
      <c r="AL113" s="972"/>
      <c r="AM113" s="972"/>
      <c r="AN113" s="972"/>
      <c r="AO113" s="973"/>
      <c r="AP113" s="975">
        <v>4</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t="s">
        <v>441</v>
      </c>
      <c r="BR113" s="863"/>
      <c r="BS113" s="863"/>
      <c r="BT113" s="863"/>
      <c r="BU113" s="863"/>
      <c r="BV113" s="863" t="s">
        <v>446</v>
      </c>
      <c r="BW113" s="863"/>
      <c r="BX113" s="863"/>
      <c r="BY113" s="863"/>
      <c r="BZ113" s="863"/>
      <c r="CA113" s="863" t="s">
        <v>178</v>
      </c>
      <c r="CB113" s="863"/>
      <c r="CC113" s="863"/>
      <c r="CD113" s="863"/>
      <c r="CE113" s="863"/>
      <c r="CF113" s="924" t="s">
        <v>178</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178</v>
      </c>
      <c r="DH113" s="826"/>
      <c r="DI113" s="826"/>
      <c r="DJ113" s="826"/>
      <c r="DK113" s="827"/>
      <c r="DL113" s="828" t="s">
        <v>441</v>
      </c>
      <c r="DM113" s="826"/>
      <c r="DN113" s="826"/>
      <c r="DO113" s="826"/>
      <c r="DP113" s="827"/>
      <c r="DQ113" s="828" t="s">
        <v>178</v>
      </c>
      <c r="DR113" s="826"/>
      <c r="DS113" s="826"/>
      <c r="DT113" s="826"/>
      <c r="DU113" s="827"/>
      <c r="DV113" s="873" t="s">
        <v>441</v>
      </c>
      <c r="DW113" s="874"/>
      <c r="DX113" s="874"/>
      <c r="DY113" s="874"/>
      <c r="DZ113" s="875"/>
    </row>
    <row r="114" spans="1:130" s="248" customFormat="1" ht="26.25" customHeight="1" x14ac:dyDescent="0.2">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178</v>
      </c>
      <c r="AB114" s="826"/>
      <c r="AC114" s="826"/>
      <c r="AD114" s="826"/>
      <c r="AE114" s="827"/>
      <c r="AF114" s="828" t="s">
        <v>441</v>
      </c>
      <c r="AG114" s="826"/>
      <c r="AH114" s="826"/>
      <c r="AI114" s="826"/>
      <c r="AJ114" s="827"/>
      <c r="AK114" s="828" t="s">
        <v>178</v>
      </c>
      <c r="AL114" s="826"/>
      <c r="AM114" s="826"/>
      <c r="AN114" s="826"/>
      <c r="AO114" s="827"/>
      <c r="AP114" s="873" t="s">
        <v>441</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t="s">
        <v>441</v>
      </c>
      <c r="BR114" s="863"/>
      <c r="BS114" s="863"/>
      <c r="BT114" s="863"/>
      <c r="BU114" s="863"/>
      <c r="BV114" s="863" t="s">
        <v>441</v>
      </c>
      <c r="BW114" s="863"/>
      <c r="BX114" s="863"/>
      <c r="BY114" s="863"/>
      <c r="BZ114" s="863"/>
      <c r="CA114" s="863" t="s">
        <v>178</v>
      </c>
      <c r="CB114" s="863"/>
      <c r="CC114" s="863"/>
      <c r="CD114" s="863"/>
      <c r="CE114" s="863"/>
      <c r="CF114" s="924" t="s">
        <v>178</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178</v>
      </c>
      <c r="DH114" s="826"/>
      <c r="DI114" s="826"/>
      <c r="DJ114" s="826"/>
      <c r="DK114" s="827"/>
      <c r="DL114" s="828" t="s">
        <v>178</v>
      </c>
      <c r="DM114" s="826"/>
      <c r="DN114" s="826"/>
      <c r="DO114" s="826"/>
      <c r="DP114" s="827"/>
      <c r="DQ114" s="828" t="s">
        <v>178</v>
      </c>
      <c r="DR114" s="826"/>
      <c r="DS114" s="826"/>
      <c r="DT114" s="826"/>
      <c r="DU114" s="827"/>
      <c r="DV114" s="873" t="s">
        <v>178</v>
      </c>
      <c r="DW114" s="874"/>
      <c r="DX114" s="874"/>
      <c r="DY114" s="874"/>
      <c r="DZ114" s="875"/>
    </row>
    <row r="115" spans="1:130" s="248" customFormat="1" ht="26.25" customHeight="1" x14ac:dyDescent="0.2">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440</v>
      </c>
      <c r="AB115" s="972"/>
      <c r="AC115" s="972"/>
      <c r="AD115" s="972"/>
      <c r="AE115" s="973"/>
      <c r="AF115" s="974" t="s">
        <v>178</v>
      </c>
      <c r="AG115" s="972"/>
      <c r="AH115" s="972"/>
      <c r="AI115" s="972"/>
      <c r="AJ115" s="973"/>
      <c r="AK115" s="974" t="s">
        <v>441</v>
      </c>
      <c r="AL115" s="972"/>
      <c r="AM115" s="972"/>
      <c r="AN115" s="972"/>
      <c r="AO115" s="973"/>
      <c r="AP115" s="975" t="s">
        <v>440</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446</v>
      </c>
      <c r="BR115" s="863"/>
      <c r="BS115" s="863"/>
      <c r="BT115" s="863"/>
      <c r="BU115" s="863"/>
      <c r="BV115" s="863" t="s">
        <v>441</v>
      </c>
      <c r="BW115" s="863"/>
      <c r="BX115" s="863"/>
      <c r="BY115" s="863"/>
      <c r="BZ115" s="863"/>
      <c r="CA115" s="863" t="s">
        <v>178</v>
      </c>
      <c r="CB115" s="863"/>
      <c r="CC115" s="863"/>
      <c r="CD115" s="863"/>
      <c r="CE115" s="863"/>
      <c r="CF115" s="924" t="s">
        <v>178</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178</v>
      </c>
      <c r="DH115" s="826"/>
      <c r="DI115" s="826"/>
      <c r="DJ115" s="826"/>
      <c r="DK115" s="827"/>
      <c r="DL115" s="828" t="s">
        <v>178</v>
      </c>
      <c r="DM115" s="826"/>
      <c r="DN115" s="826"/>
      <c r="DO115" s="826"/>
      <c r="DP115" s="827"/>
      <c r="DQ115" s="828" t="s">
        <v>440</v>
      </c>
      <c r="DR115" s="826"/>
      <c r="DS115" s="826"/>
      <c r="DT115" s="826"/>
      <c r="DU115" s="827"/>
      <c r="DV115" s="873" t="s">
        <v>441</v>
      </c>
      <c r="DW115" s="874"/>
      <c r="DX115" s="874"/>
      <c r="DY115" s="874"/>
      <c r="DZ115" s="875"/>
    </row>
    <row r="116" spans="1:130" s="248" customFormat="1" ht="26.25" customHeight="1" x14ac:dyDescent="0.2">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446</v>
      </c>
      <c r="AB116" s="826"/>
      <c r="AC116" s="826"/>
      <c r="AD116" s="826"/>
      <c r="AE116" s="827"/>
      <c r="AF116" s="828" t="s">
        <v>440</v>
      </c>
      <c r="AG116" s="826"/>
      <c r="AH116" s="826"/>
      <c r="AI116" s="826"/>
      <c r="AJ116" s="827"/>
      <c r="AK116" s="828" t="s">
        <v>441</v>
      </c>
      <c r="AL116" s="826"/>
      <c r="AM116" s="826"/>
      <c r="AN116" s="826"/>
      <c r="AO116" s="827"/>
      <c r="AP116" s="873" t="s">
        <v>443</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440</v>
      </c>
      <c r="BR116" s="863"/>
      <c r="BS116" s="863"/>
      <c r="BT116" s="863"/>
      <c r="BU116" s="863"/>
      <c r="BV116" s="863" t="s">
        <v>178</v>
      </c>
      <c r="BW116" s="863"/>
      <c r="BX116" s="863"/>
      <c r="BY116" s="863"/>
      <c r="BZ116" s="863"/>
      <c r="CA116" s="863" t="s">
        <v>441</v>
      </c>
      <c r="CB116" s="863"/>
      <c r="CC116" s="863"/>
      <c r="CD116" s="863"/>
      <c r="CE116" s="863"/>
      <c r="CF116" s="924" t="s">
        <v>440</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178</v>
      </c>
      <c r="DH116" s="826"/>
      <c r="DI116" s="826"/>
      <c r="DJ116" s="826"/>
      <c r="DK116" s="827"/>
      <c r="DL116" s="828" t="s">
        <v>441</v>
      </c>
      <c r="DM116" s="826"/>
      <c r="DN116" s="826"/>
      <c r="DO116" s="826"/>
      <c r="DP116" s="827"/>
      <c r="DQ116" s="828" t="s">
        <v>178</v>
      </c>
      <c r="DR116" s="826"/>
      <c r="DS116" s="826"/>
      <c r="DT116" s="826"/>
      <c r="DU116" s="827"/>
      <c r="DV116" s="873" t="s">
        <v>178</v>
      </c>
      <c r="DW116" s="874"/>
      <c r="DX116" s="874"/>
      <c r="DY116" s="874"/>
      <c r="DZ116" s="875"/>
    </row>
    <row r="117" spans="1:130" s="248" customFormat="1" ht="26.25" customHeight="1" x14ac:dyDescent="0.2">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405026</v>
      </c>
      <c r="AB117" s="958"/>
      <c r="AC117" s="958"/>
      <c r="AD117" s="958"/>
      <c r="AE117" s="959"/>
      <c r="AF117" s="960">
        <v>353945</v>
      </c>
      <c r="AG117" s="958"/>
      <c r="AH117" s="958"/>
      <c r="AI117" s="958"/>
      <c r="AJ117" s="959"/>
      <c r="AK117" s="960">
        <v>291931</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178</v>
      </c>
      <c r="BR117" s="863"/>
      <c r="BS117" s="863"/>
      <c r="BT117" s="863"/>
      <c r="BU117" s="863"/>
      <c r="BV117" s="863" t="s">
        <v>441</v>
      </c>
      <c r="BW117" s="863"/>
      <c r="BX117" s="863"/>
      <c r="BY117" s="863"/>
      <c r="BZ117" s="863"/>
      <c r="CA117" s="863" t="s">
        <v>178</v>
      </c>
      <c r="CB117" s="863"/>
      <c r="CC117" s="863"/>
      <c r="CD117" s="863"/>
      <c r="CE117" s="863"/>
      <c r="CF117" s="924" t="s">
        <v>443</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178</v>
      </c>
      <c r="DH117" s="826"/>
      <c r="DI117" s="826"/>
      <c r="DJ117" s="826"/>
      <c r="DK117" s="827"/>
      <c r="DL117" s="828" t="s">
        <v>178</v>
      </c>
      <c r="DM117" s="826"/>
      <c r="DN117" s="826"/>
      <c r="DO117" s="826"/>
      <c r="DP117" s="827"/>
      <c r="DQ117" s="828" t="s">
        <v>178</v>
      </c>
      <c r="DR117" s="826"/>
      <c r="DS117" s="826"/>
      <c r="DT117" s="826"/>
      <c r="DU117" s="827"/>
      <c r="DV117" s="873" t="s">
        <v>178</v>
      </c>
      <c r="DW117" s="874"/>
      <c r="DX117" s="874"/>
      <c r="DY117" s="874"/>
      <c r="DZ117" s="875"/>
    </row>
    <row r="118" spans="1:130" s="248" customFormat="1" ht="26.25" customHeight="1" x14ac:dyDescent="0.2">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305</v>
      </c>
      <c r="AL118" s="951"/>
      <c r="AM118" s="951"/>
      <c r="AN118" s="951"/>
      <c r="AO118" s="952"/>
      <c r="AP118" s="954" t="s">
        <v>434</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178</v>
      </c>
      <c r="BR118" s="894"/>
      <c r="BS118" s="894"/>
      <c r="BT118" s="894"/>
      <c r="BU118" s="894"/>
      <c r="BV118" s="894" t="s">
        <v>178</v>
      </c>
      <c r="BW118" s="894"/>
      <c r="BX118" s="894"/>
      <c r="BY118" s="894"/>
      <c r="BZ118" s="894"/>
      <c r="CA118" s="894" t="s">
        <v>178</v>
      </c>
      <c r="CB118" s="894"/>
      <c r="CC118" s="894"/>
      <c r="CD118" s="894"/>
      <c r="CE118" s="894"/>
      <c r="CF118" s="924" t="s">
        <v>443</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446</v>
      </c>
      <c r="DH118" s="826"/>
      <c r="DI118" s="826"/>
      <c r="DJ118" s="826"/>
      <c r="DK118" s="827"/>
      <c r="DL118" s="828" t="s">
        <v>441</v>
      </c>
      <c r="DM118" s="826"/>
      <c r="DN118" s="826"/>
      <c r="DO118" s="826"/>
      <c r="DP118" s="827"/>
      <c r="DQ118" s="828" t="s">
        <v>443</v>
      </c>
      <c r="DR118" s="826"/>
      <c r="DS118" s="826"/>
      <c r="DT118" s="826"/>
      <c r="DU118" s="827"/>
      <c r="DV118" s="873" t="s">
        <v>441</v>
      </c>
      <c r="DW118" s="874"/>
      <c r="DX118" s="874"/>
      <c r="DY118" s="874"/>
      <c r="DZ118" s="875"/>
    </row>
    <row r="119" spans="1:130" s="248" customFormat="1" ht="26.25" customHeight="1" x14ac:dyDescent="0.2">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441</v>
      </c>
      <c r="AB119" s="944"/>
      <c r="AC119" s="944"/>
      <c r="AD119" s="944"/>
      <c r="AE119" s="945"/>
      <c r="AF119" s="946" t="s">
        <v>178</v>
      </c>
      <c r="AG119" s="944"/>
      <c r="AH119" s="944"/>
      <c r="AI119" s="944"/>
      <c r="AJ119" s="945"/>
      <c r="AK119" s="946" t="s">
        <v>446</v>
      </c>
      <c r="AL119" s="944"/>
      <c r="AM119" s="944"/>
      <c r="AN119" s="944"/>
      <c r="AO119" s="945"/>
      <c r="AP119" s="947" t="s">
        <v>443</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468</v>
      </c>
      <c r="BP119" s="927"/>
      <c r="BQ119" s="931">
        <v>3232069</v>
      </c>
      <c r="BR119" s="894"/>
      <c r="BS119" s="894"/>
      <c r="BT119" s="894"/>
      <c r="BU119" s="894"/>
      <c r="BV119" s="894">
        <v>3290601</v>
      </c>
      <c r="BW119" s="894"/>
      <c r="BX119" s="894"/>
      <c r="BY119" s="894"/>
      <c r="BZ119" s="894"/>
      <c r="CA119" s="894">
        <v>3544810</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178</v>
      </c>
      <c r="DH119" s="809"/>
      <c r="DI119" s="809"/>
      <c r="DJ119" s="809"/>
      <c r="DK119" s="810"/>
      <c r="DL119" s="811" t="s">
        <v>178</v>
      </c>
      <c r="DM119" s="809"/>
      <c r="DN119" s="809"/>
      <c r="DO119" s="809"/>
      <c r="DP119" s="810"/>
      <c r="DQ119" s="811" t="s">
        <v>446</v>
      </c>
      <c r="DR119" s="809"/>
      <c r="DS119" s="809"/>
      <c r="DT119" s="809"/>
      <c r="DU119" s="810"/>
      <c r="DV119" s="897" t="s">
        <v>178</v>
      </c>
      <c r="DW119" s="898"/>
      <c r="DX119" s="898"/>
      <c r="DY119" s="898"/>
      <c r="DZ119" s="899"/>
    </row>
    <row r="120" spans="1:130" s="248" customFormat="1" ht="26.25" customHeight="1" x14ac:dyDescent="0.2">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178</v>
      </c>
      <c r="AB120" s="826"/>
      <c r="AC120" s="826"/>
      <c r="AD120" s="826"/>
      <c r="AE120" s="827"/>
      <c r="AF120" s="828" t="s">
        <v>446</v>
      </c>
      <c r="AG120" s="826"/>
      <c r="AH120" s="826"/>
      <c r="AI120" s="826"/>
      <c r="AJ120" s="827"/>
      <c r="AK120" s="828" t="s">
        <v>446</v>
      </c>
      <c r="AL120" s="826"/>
      <c r="AM120" s="826"/>
      <c r="AN120" s="826"/>
      <c r="AO120" s="827"/>
      <c r="AP120" s="873" t="s">
        <v>446</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2438547</v>
      </c>
      <c r="BR120" s="891"/>
      <c r="BS120" s="891"/>
      <c r="BT120" s="891"/>
      <c r="BU120" s="891"/>
      <c r="BV120" s="891">
        <v>2547661</v>
      </c>
      <c r="BW120" s="891"/>
      <c r="BX120" s="891"/>
      <c r="BY120" s="891"/>
      <c r="BZ120" s="891"/>
      <c r="CA120" s="891">
        <v>2670444</v>
      </c>
      <c r="CB120" s="891"/>
      <c r="CC120" s="891"/>
      <c r="CD120" s="891"/>
      <c r="CE120" s="891"/>
      <c r="CF120" s="915">
        <v>156.9</v>
      </c>
      <c r="CG120" s="916"/>
      <c r="CH120" s="916"/>
      <c r="CI120" s="916"/>
      <c r="CJ120" s="916"/>
      <c r="CK120" s="917" t="s">
        <v>472</v>
      </c>
      <c r="CL120" s="901"/>
      <c r="CM120" s="901"/>
      <c r="CN120" s="901"/>
      <c r="CO120" s="902"/>
      <c r="CP120" s="921" t="s">
        <v>410</v>
      </c>
      <c r="CQ120" s="922"/>
      <c r="CR120" s="922"/>
      <c r="CS120" s="922"/>
      <c r="CT120" s="922"/>
      <c r="CU120" s="922"/>
      <c r="CV120" s="922"/>
      <c r="CW120" s="922"/>
      <c r="CX120" s="922"/>
      <c r="CY120" s="922"/>
      <c r="CZ120" s="922"/>
      <c r="DA120" s="922"/>
      <c r="DB120" s="922"/>
      <c r="DC120" s="922"/>
      <c r="DD120" s="922"/>
      <c r="DE120" s="922"/>
      <c r="DF120" s="923"/>
      <c r="DG120" s="910">
        <v>965198</v>
      </c>
      <c r="DH120" s="891"/>
      <c r="DI120" s="891"/>
      <c r="DJ120" s="891"/>
      <c r="DK120" s="891"/>
      <c r="DL120" s="891">
        <v>1006426</v>
      </c>
      <c r="DM120" s="891"/>
      <c r="DN120" s="891"/>
      <c r="DO120" s="891"/>
      <c r="DP120" s="891"/>
      <c r="DQ120" s="891">
        <v>975413</v>
      </c>
      <c r="DR120" s="891"/>
      <c r="DS120" s="891"/>
      <c r="DT120" s="891"/>
      <c r="DU120" s="891"/>
      <c r="DV120" s="892">
        <v>57.3</v>
      </c>
      <c r="DW120" s="892"/>
      <c r="DX120" s="892"/>
      <c r="DY120" s="892"/>
      <c r="DZ120" s="893"/>
    </row>
    <row r="121" spans="1:130" s="248" customFormat="1" ht="26.25" customHeight="1" x14ac:dyDescent="0.2">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178</v>
      </c>
      <c r="AB121" s="826"/>
      <c r="AC121" s="826"/>
      <c r="AD121" s="826"/>
      <c r="AE121" s="827"/>
      <c r="AF121" s="828" t="s">
        <v>178</v>
      </c>
      <c r="AG121" s="826"/>
      <c r="AH121" s="826"/>
      <c r="AI121" s="826"/>
      <c r="AJ121" s="827"/>
      <c r="AK121" s="828" t="s">
        <v>178</v>
      </c>
      <c r="AL121" s="826"/>
      <c r="AM121" s="826"/>
      <c r="AN121" s="826"/>
      <c r="AO121" s="827"/>
      <c r="AP121" s="873" t="s">
        <v>178</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t="s">
        <v>178</v>
      </c>
      <c r="BR121" s="863"/>
      <c r="BS121" s="863"/>
      <c r="BT121" s="863"/>
      <c r="BU121" s="863"/>
      <c r="BV121" s="863" t="s">
        <v>446</v>
      </c>
      <c r="BW121" s="863"/>
      <c r="BX121" s="863"/>
      <c r="BY121" s="863"/>
      <c r="BZ121" s="863"/>
      <c r="CA121" s="863" t="s">
        <v>178</v>
      </c>
      <c r="CB121" s="863"/>
      <c r="CC121" s="863"/>
      <c r="CD121" s="863"/>
      <c r="CE121" s="863"/>
      <c r="CF121" s="924" t="s">
        <v>443</v>
      </c>
      <c r="CG121" s="925"/>
      <c r="CH121" s="925"/>
      <c r="CI121" s="925"/>
      <c r="CJ121" s="925"/>
      <c r="CK121" s="918"/>
      <c r="CL121" s="904"/>
      <c r="CM121" s="904"/>
      <c r="CN121" s="904"/>
      <c r="CO121" s="905"/>
      <c r="CP121" s="884" t="s">
        <v>475</v>
      </c>
      <c r="CQ121" s="885"/>
      <c r="CR121" s="885"/>
      <c r="CS121" s="885"/>
      <c r="CT121" s="885"/>
      <c r="CU121" s="885"/>
      <c r="CV121" s="885"/>
      <c r="CW121" s="885"/>
      <c r="CX121" s="885"/>
      <c r="CY121" s="885"/>
      <c r="CZ121" s="885"/>
      <c r="DA121" s="885"/>
      <c r="DB121" s="885"/>
      <c r="DC121" s="885"/>
      <c r="DD121" s="885"/>
      <c r="DE121" s="885"/>
      <c r="DF121" s="886"/>
      <c r="DG121" s="862">
        <v>30173</v>
      </c>
      <c r="DH121" s="863"/>
      <c r="DI121" s="863"/>
      <c r="DJ121" s="863"/>
      <c r="DK121" s="863"/>
      <c r="DL121" s="863">
        <v>30674</v>
      </c>
      <c r="DM121" s="863"/>
      <c r="DN121" s="863"/>
      <c r="DO121" s="863"/>
      <c r="DP121" s="863"/>
      <c r="DQ121" s="863">
        <v>30957</v>
      </c>
      <c r="DR121" s="863"/>
      <c r="DS121" s="863"/>
      <c r="DT121" s="863"/>
      <c r="DU121" s="863"/>
      <c r="DV121" s="840">
        <v>1.8</v>
      </c>
      <c r="DW121" s="840"/>
      <c r="DX121" s="840"/>
      <c r="DY121" s="840"/>
      <c r="DZ121" s="841"/>
    </row>
    <row r="122" spans="1:130" s="248" customFormat="1" ht="26.25" customHeight="1" x14ac:dyDescent="0.2">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178</v>
      </c>
      <c r="AB122" s="826"/>
      <c r="AC122" s="826"/>
      <c r="AD122" s="826"/>
      <c r="AE122" s="827"/>
      <c r="AF122" s="828" t="s">
        <v>443</v>
      </c>
      <c r="AG122" s="826"/>
      <c r="AH122" s="826"/>
      <c r="AI122" s="826"/>
      <c r="AJ122" s="827"/>
      <c r="AK122" s="828" t="s">
        <v>443</v>
      </c>
      <c r="AL122" s="826"/>
      <c r="AM122" s="826"/>
      <c r="AN122" s="826"/>
      <c r="AO122" s="827"/>
      <c r="AP122" s="873" t="s">
        <v>178</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2467918</v>
      </c>
      <c r="BR122" s="894"/>
      <c r="BS122" s="894"/>
      <c r="BT122" s="894"/>
      <c r="BU122" s="894"/>
      <c r="BV122" s="894">
        <v>2563727</v>
      </c>
      <c r="BW122" s="894"/>
      <c r="BX122" s="894"/>
      <c r="BY122" s="894"/>
      <c r="BZ122" s="894"/>
      <c r="CA122" s="894">
        <v>2559358</v>
      </c>
      <c r="CB122" s="894"/>
      <c r="CC122" s="894"/>
      <c r="CD122" s="894"/>
      <c r="CE122" s="894"/>
      <c r="CF122" s="895">
        <v>150.4</v>
      </c>
      <c r="CG122" s="896"/>
      <c r="CH122" s="896"/>
      <c r="CI122" s="896"/>
      <c r="CJ122" s="896"/>
      <c r="CK122" s="918"/>
      <c r="CL122" s="904"/>
      <c r="CM122" s="904"/>
      <c r="CN122" s="904"/>
      <c r="CO122" s="905"/>
      <c r="CP122" s="884" t="s">
        <v>477</v>
      </c>
      <c r="CQ122" s="885"/>
      <c r="CR122" s="885"/>
      <c r="CS122" s="885"/>
      <c r="CT122" s="885"/>
      <c r="CU122" s="885"/>
      <c r="CV122" s="885"/>
      <c r="CW122" s="885"/>
      <c r="CX122" s="885"/>
      <c r="CY122" s="885"/>
      <c r="CZ122" s="885"/>
      <c r="DA122" s="885"/>
      <c r="DB122" s="885"/>
      <c r="DC122" s="885"/>
      <c r="DD122" s="885"/>
      <c r="DE122" s="885"/>
      <c r="DF122" s="886"/>
      <c r="DG122" s="862" t="s">
        <v>446</v>
      </c>
      <c r="DH122" s="863"/>
      <c r="DI122" s="863"/>
      <c r="DJ122" s="863"/>
      <c r="DK122" s="863"/>
      <c r="DL122" s="863" t="s">
        <v>178</v>
      </c>
      <c r="DM122" s="863"/>
      <c r="DN122" s="863"/>
      <c r="DO122" s="863"/>
      <c r="DP122" s="863"/>
      <c r="DQ122" s="863" t="s">
        <v>443</v>
      </c>
      <c r="DR122" s="863"/>
      <c r="DS122" s="863"/>
      <c r="DT122" s="863"/>
      <c r="DU122" s="863"/>
      <c r="DV122" s="840" t="s">
        <v>178</v>
      </c>
      <c r="DW122" s="840"/>
      <c r="DX122" s="840"/>
      <c r="DY122" s="840"/>
      <c r="DZ122" s="841"/>
    </row>
    <row r="123" spans="1:130" s="248" customFormat="1" ht="26.25" customHeight="1" x14ac:dyDescent="0.2">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446</v>
      </c>
      <c r="AB123" s="826"/>
      <c r="AC123" s="826"/>
      <c r="AD123" s="826"/>
      <c r="AE123" s="827"/>
      <c r="AF123" s="828" t="s">
        <v>443</v>
      </c>
      <c r="AG123" s="826"/>
      <c r="AH123" s="826"/>
      <c r="AI123" s="826"/>
      <c r="AJ123" s="827"/>
      <c r="AK123" s="828" t="s">
        <v>178</v>
      </c>
      <c r="AL123" s="826"/>
      <c r="AM123" s="826"/>
      <c r="AN123" s="826"/>
      <c r="AO123" s="827"/>
      <c r="AP123" s="873" t="s">
        <v>178</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478</v>
      </c>
      <c r="BP123" s="927"/>
      <c r="BQ123" s="881">
        <v>4906465</v>
      </c>
      <c r="BR123" s="882"/>
      <c r="BS123" s="882"/>
      <c r="BT123" s="882"/>
      <c r="BU123" s="882"/>
      <c r="BV123" s="882">
        <v>5111388</v>
      </c>
      <c r="BW123" s="882"/>
      <c r="BX123" s="882"/>
      <c r="BY123" s="882"/>
      <c r="BZ123" s="882"/>
      <c r="CA123" s="882">
        <v>5229802</v>
      </c>
      <c r="CB123" s="882"/>
      <c r="CC123" s="882"/>
      <c r="CD123" s="882"/>
      <c r="CE123" s="882"/>
      <c r="CF123" s="792"/>
      <c r="CG123" s="793"/>
      <c r="CH123" s="793"/>
      <c r="CI123" s="793"/>
      <c r="CJ123" s="883"/>
      <c r="CK123" s="918"/>
      <c r="CL123" s="904"/>
      <c r="CM123" s="904"/>
      <c r="CN123" s="904"/>
      <c r="CO123" s="905"/>
      <c r="CP123" s="884" t="s">
        <v>407</v>
      </c>
      <c r="CQ123" s="885"/>
      <c r="CR123" s="885"/>
      <c r="CS123" s="885"/>
      <c r="CT123" s="885"/>
      <c r="CU123" s="885"/>
      <c r="CV123" s="885"/>
      <c r="CW123" s="885"/>
      <c r="CX123" s="885"/>
      <c r="CY123" s="885"/>
      <c r="CZ123" s="885"/>
      <c r="DA123" s="885"/>
      <c r="DB123" s="885"/>
      <c r="DC123" s="885"/>
      <c r="DD123" s="885"/>
      <c r="DE123" s="885"/>
      <c r="DF123" s="886"/>
      <c r="DG123" s="825" t="s">
        <v>178</v>
      </c>
      <c r="DH123" s="826"/>
      <c r="DI123" s="826"/>
      <c r="DJ123" s="826"/>
      <c r="DK123" s="827"/>
      <c r="DL123" s="828" t="s">
        <v>446</v>
      </c>
      <c r="DM123" s="826"/>
      <c r="DN123" s="826"/>
      <c r="DO123" s="826"/>
      <c r="DP123" s="827"/>
      <c r="DQ123" s="828" t="s">
        <v>178</v>
      </c>
      <c r="DR123" s="826"/>
      <c r="DS123" s="826"/>
      <c r="DT123" s="826"/>
      <c r="DU123" s="827"/>
      <c r="DV123" s="873" t="s">
        <v>178</v>
      </c>
      <c r="DW123" s="874"/>
      <c r="DX123" s="874"/>
      <c r="DY123" s="874"/>
      <c r="DZ123" s="875"/>
    </row>
    <row r="124" spans="1:130" s="248" customFormat="1" ht="26.25" customHeight="1" thickBot="1" x14ac:dyDescent="0.25">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446</v>
      </c>
      <c r="AB124" s="826"/>
      <c r="AC124" s="826"/>
      <c r="AD124" s="826"/>
      <c r="AE124" s="827"/>
      <c r="AF124" s="828" t="s">
        <v>446</v>
      </c>
      <c r="AG124" s="826"/>
      <c r="AH124" s="826"/>
      <c r="AI124" s="826"/>
      <c r="AJ124" s="827"/>
      <c r="AK124" s="828" t="s">
        <v>178</v>
      </c>
      <c r="AL124" s="826"/>
      <c r="AM124" s="826"/>
      <c r="AN124" s="826"/>
      <c r="AO124" s="827"/>
      <c r="AP124" s="873" t="s">
        <v>178</v>
      </c>
      <c r="AQ124" s="874"/>
      <c r="AR124" s="874"/>
      <c r="AS124" s="874"/>
      <c r="AT124" s="875"/>
      <c r="AU124" s="876" t="s">
        <v>479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178</v>
      </c>
      <c r="BR124" s="880"/>
      <c r="BS124" s="880"/>
      <c r="BT124" s="880"/>
      <c r="BU124" s="880"/>
      <c r="BV124" s="880" t="s">
        <v>446</v>
      </c>
      <c r="BW124" s="880"/>
      <c r="BX124" s="880"/>
      <c r="BY124" s="880"/>
      <c r="BZ124" s="880"/>
      <c r="CA124" s="880" t="s">
        <v>178</v>
      </c>
      <c r="CB124" s="880"/>
      <c r="CC124" s="880"/>
      <c r="CD124" s="880"/>
      <c r="CE124" s="880"/>
      <c r="CF124" s="770"/>
      <c r="CG124" s="771"/>
      <c r="CH124" s="771"/>
      <c r="CI124" s="771"/>
      <c r="CJ124" s="911"/>
      <c r="CK124" s="919"/>
      <c r="CL124" s="919"/>
      <c r="CM124" s="919"/>
      <c r="CN124" s="919"/>
      <c r="CO124" s="920"/>
      <c r="CP124" s="884" t="s">
        <v>480</v>
      </c>
      <c r="CQ124" s="885"/>
      <c r="CR124" s="885"/>
      <c r="CS124" s="885"/>
      <c r="CT124" s="885"/>
      <c r="CU124" s="885"/>
      <c r="CV124" s="885"/>
      <c r="CW124" s="885"/>
      <c r="CX124" s="885"/>
      <c r="CY124" s="885"/>
      <c r="CZ124" s="885"/>
      <c r="DA124" s="885"/>
      <c r="DB124" s="885"/>
      <c r="DC124" s="885"/>
      <c r="DD124" s="885"/>
      <c r="DE124" s="885"/>
      <c r="DF124" s="886"/>
      <c r="DG124" s="808" t="s">
        <v>178</v>
      </c>
      <c r="DH124" s="809"/>
      <c r="DI124" s="809"/>
      <c r="DJ124" s="809"/>
      <c r="DK124" s="810"/>
      <c r="DL124" s="811" t="s">
        <v>178</v>
      </c>
      <c r="DM124" s="809"/>
      <c r="DN124" s="809"/>
      <c r="DO124" s="809"/>
      <c r="DP124" s="810"/>
      <c r="DQ124" s="811" t="s">
        <v>178</v>
      </c>
      <c r="DR124" s="809"/>
      <c r="DS124" s="809"/>
      <c r="DT124" s="809"/>
      <c r="DU124" s="810"/>
      <c r="DV124" s="897" t="s">
        <v>178</v>
      </c>
      <c r="DW124" s="898"/>
      <c r="DX124" s="898"/>
      <c r="DY124" s="898"/>
      <c r="DZ124" s="899"/>
    </row>
    <row r="125" spans="1:130" s="248" customFormat="1" ht="26.25" customHeight="1" x14ac:dyDescent="0.2">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178</v>
      </c>
      <c r="AB125" s="826"/>
      <c r="AC125" s="826"/>
      <c r="AD125" s="826"/>
      <c r="AE125" s="827"/>
      <c r="AF125" s="828" t="s">
        <v>178</v>
      </c>
      <c r="AG125" s="826"/>
      <c r="AH125" s="826"/>
      <c r="AI125" s="826"/>
      <c r="AJ125" s="827"/>
      <c r="AK125" s="828" t="s">
        <v>178</v>
      </c>
      <c r="AL125" s="826"/>
      <c r="AM125" s="826"/>
      <c r="AN125" s="826"/>
      <c r="AO125" s="827"/>
      <c r="AP125" s="873" t="s">
        <v>178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481</v>
      </c>
      <c r="CL125" s="901"/>
      <c r="CM125" s="901"/>
      <c r="CN125" s="901"/>
      <c r="CO125" s="902"/>
      <c r="CP125" s="909" t="s">
        <v>482</v>
      </c>
      <c r="CQ125" s="854"/>
      <c r="CR125" s="854"/>
      <c r="CS125" s="854"/>
      <c r="CT125" s="854"/>
      <c r="CU125" s="854"/>
      <c r="CV125" s="854"/>
      <c r="CW125" s="854"/>
      <c r="CX125" s="854"/>
      <c r="CY125" s="854"/>
      <c r="CZ125" s="854"/>
      <c r="DA125" s="854"/>
      <c r="DB125" s="854"/>
      <c r="DC125" s="854"/>
      <c r="DD125" s="854"/>
      <c r="DE125" s="854"/>
      <c r="DF125" s="855"/>
      <c r="DG125" s="910" t="s">
        <v>178</v>
      </c>
      <c r="DH125" s="891"/>
      <c r="DI125" s="891"/>
      <c r="DJ125" s="891"/>
      <c r="DK125" s="891"/>
      <c r="DL125" s="891" t="s">
        <v>178</v>
      </c>
      <c r="DM125" s="891"/>
      <c r="DN125" s="891"/>
      <c r="DO125" s="891"/>
      <c r="DP125" s="891"/>
      <c r="DQ125" s="891" t="s">
        <v>178</v>
      </c>
      <c r="DR125" s="891"/>
      <c r="DS125" s="891"/>
      <c r="DT125" s="891"/>
      <c r="DU125" s="891"/>
      <c r="DV125" s="892" t="s">
        <v>178</v>
      </c>
      <c r="DW125" s="892"/>
      <c r="DX125" s="892"/>
      <c r="DY125" s="892"/>
      <c r="DZ125" s="893"/>
    </row>
    <row r="126" spans="1:130" s="248" customFormat="1" ht="26.25" customHeight="1" thickBot="1" x14ac:dyDescent="0.25">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178</v>
      </c>
      <c r="AB126" s="826"/>
      <c r="AC126" s="826"/>
      <c r="AD126" s="826"/>
      <c r="AE126" s="827"/>
      <c r="AF126" s="828" t="s">
        <v>178</v>
      </c>
      <c r="AG126" s="826"/>
      <c r="AH126" s="826"/>
      <c r="AI126" s="826"/>
      <c r="AJ126" s="827"/>
      <c r="AK126" s="828" t="s">
        <v>178</v>
      </c>
      <c r="AL126" s="826"/>
      <c r="AM126" s="826"/>
      <c r="AN126" s="826"/>
      <c r="AO126" s="827"/>
      <c r="AP126" s="873" t="s">
        <v>178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483</v>
      </c>
      <c r="CQ126" s="796"/>
      <c r="CR126" s="796"/>
      <c r="CS126" s="796"/>
      <c r="CT126" s="796"/>
      <c r="CU126" s="796"/>
      <c r="CV126" s="796"/>
      <c r="CW126" s="796"/>
      <c r="CX126" s="796"/>
      <c r="CY126" s="796"/>
      <c r="CZ126" s="796"/>
      <c r="DA126" s="796"/>
      <c r="DB126" s="796"/>
      <c r="DC126" s="796"/>
      <c r="DD126" s="796"/>
      <c r="DE126" s="796"/>
      <c r="DF126" s="797"/>
      <c r="DG126" s="862" t="s">
        <v>178</v>
      </c>
      <c r="DH126" s="863"/>
      <c r="DI126" s="863"/>
      <c r="DJ126" s="863"/>
      <c r="DK126" s="863"/>
      <c r="DL126" s="863" t="s">
        <v>178</v>
      </c>
      <c r="DM126" s="863"/>
      <c r="DN126" s="863"/>
      <c r="DO126" s="863"/>
      <c r="DP126" s="863"/>
      <c r="DQ126" s="863" t="s">
        <v>178</v>
      </c>
      <c r="DR126" s="863"/>
      <c r="DS126" s="863"/>
      <c r="DT126" s="863"/>
      <c r="DU126" s="863"/>
      <c r="DV126" s="840" t="s">
        <v>178</v>
      </c>
      <c r="DW126" s="840"/>
      <c r="DX126" s="840"/>
      <c r="DY126" s="840"/>
      <c r="DZ126" s="841"/>
    </row>
    <row r="127" spans="1:130" s="248" customFormat="1" ht="26.25" customHeight="1" x14ac:dyDescent="0.2">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178</v>
      </c>
      <c r="AB127" s="826"/>
      <c r="AC127" s="826"/>
      <c r="AD127" s="826"/>
      <c r="AE127" s="827"/>
      <c r="AF127" s="828" t="s">
        <v>178</v>
      </c>
      <c r="AG127" s="826"/>
      <c r="AH127" s="826"/>
      <c r="AI127" s="826"/>
      <c r="AJ127" s="827"/>
      <c r="AK127" s="828" t="s">
        <v>178</v>
      </c>
      <c r="AL127" s="826"/>
      <c r="AM127" s="826"/>
      <c r="AN127" s="826"/>
      <c r="AO127" s="827"/>
      <c r="AP127" s="873" t="s">
        <v>178</v>
      </c>
      <c r="AQ127" s="874"/>
      <c r="AR127" s="874"/>
      <c r="AS127" s="874"/>
      <c r="AT127" s="875"/>
      <c r="AU127" s="284"/>
      <c r="AV127" s="284"/>
      <c r="AW127" s="284"/>
      <c r="AX127" s="890"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489</v>
      </c>
      <c r="CQ127" s="796"/>
      <c r="CR127" s="796"/>
      <c r="CS127" s="796"/>
      <c r="CT127" s="796"/>
      <c r="CU127" s="796"/>
      <c r="CV127" s="796"/>
      <c r="CW127" s="796"/>
      <c r="CX127" s="796"/>
      <c r="CY127" s="796"/>
      <c r="CZ127" s="796"/>
      <c r="DA127" s="796"/>
      <c r="DB127" s="796"/>
      <c r="DC127" s="796"/>
      <c r="DD127" s="796"/>
      <c r="DE127" s="796"/>
      <c r="DF127" s="797"/>
      <c r="DG127" s="862" t="s">
        <v>178</v>
      </c>
      <c r="DH127" s="863"/>
      <c r="DI127" s="863"/>
      <c r="DJ127" s="863"/>
      <c r="DK127" s="863"/>
      <c r="DL127" s="863" t="s">
        <v>178</v>
      </c>
      <c r="DM127" s="863"/>
      <c r="DN127" s="863"/>
      <c r="DO127" s="863"/>
      <c r="DP127" s="863"/>
      <c r="DQ127" s="863" t="s">
        <v>178</v>
      </c>
      <c r="DR127" s="863"/>
      <c r="DS127" s="863"/>
      <c r="DT127" s="863"/>
      <c r="DU127" s="863"/>
      <c r="DV127" s="840" t="s">
        <v>178</v>
      </c>
      <c r="DW127" s="840"/>
      <c r="DX127" s="840"/>
      <c r="DY127" s="840"/>
      <c r="DZ127" s="841"/>
    </row>
    <row r="128" spans="1:130" s="248" customFormat="1" ht="26.25" customHeight="1" thickBot="1" x14ac:dyDescent="0.25">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t="s">
        <v>178</v>
      </c>
      <c r="AB128" s="847"/>
      <c r="AC128" s="847"/>
      <c r="AD128" s="847"/>
      <c r="AE128" s="848"/>
      <c r="AF128" s="849" t="s">
        <v>178</v>
      </c>
      <c r="AG128" s="847"/>
      <c r="AH128" s="847"/>
      <c r="AI128" s="847"/>
      <c r="AJ128" s="848"/>
      <c r="AK128" s="849" t="s">
        <v>178</v>
      </c>
      <c r="AL128" s="847"/>
      <c r="AM128" s="847"/>
      <c r="AN128" s="847"/>
      <c r="AO128" s="848"/>
      <c r="AP128" s="850"/>
      <c r="AQ128" s="851"/>
      <c r="AR128" s="851"/>
      <c r="AS128" s="851"/>
      <c r="AT128" s="852"/>
      <c r="AU128" s="284"/>
      <c r="AV128" s="284"/>
      <c r="AW128" s="284"/>
      <c r="AX128" s="853" t="s">
        <v>492</v>
      </c>
      <c r="AY128" s="854"/>
      <c r="AZ128" s="854"/>
      <c r="BA128" s="854"/>
      <c r="BB128" s="854"/>
      <c r="BC128" s="854"/>
      <c r="BD128" s="854"/>
      <c r="BE128" s="855"/>
      <c r="BF128" s="832" t="s">
        <v>178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493</v>
      </c>
      <c r="CQ128" s="774"/>
      <c r="CR128" s="774"/>
      <c r="CS128" s="774"/>
      <c r="CT128" s="774"/>
      <c r="CU128" s="774"/>
      <c r="CV128" s="774"/>
      <c r="CW128" s="774"/>
      <c r="CX128" s="774"/>
      <c r="CY128" s="774"/>
      <c r="CZ128" s="774"/>
      <c r="DA128" s="774"/>
      <c r="DB128" s="774"/>
      <c r="DC128" s="774"/>
      <c r="DD128" s="774"/>
      <c r="DE128" s="774"/>
      <c r="DF128" s="775"/>
      <c r="DG128" s="836" t="s">
        <v>178</v>
      </c>
      <c r="DH128" s="837"/>
      <c r="DI128" s="837"/>
      <c r="DJ128" s="837"/>
      <c r="DK128" s="837"/>
      <c r="DL128" s="837" t="s">
        <v>178</v>
      </c>
      <c r="DM128" s="837"/>
      <c r="DN128" s="837"/>
      <c r="DO128" s="837"/>
      <c r="DP128" s="837"/>
      <c r="DQ128" s="837" t="s">
        <v>178</v>
      </c>
      <c r="DR128" s="837"/>
      <c r="DS128" s="837"/>
      <c r="DT128" s="837"/>
      <c r="DU128" s="837"/>
      <c r="DV128" s="838" t="s">
        <v>178</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494</v>
      </c>
      <c r="X129" s="823"/>
      <c r="Y129" s="823"/>
      <c r="Z129" s="824"/>
      <c r="AA129" s="825">
        <v>1925571</v>
      </c>
      <c r="AB129" s="826"/>
      <c r="AC129" s="826"/>
      <c r="AD129" s="826"/>
      <c r="AE129" s="827"/>
      <c r="AF129" s="828">
        <v>1906520</v>
      </c>
      <c r="AG129" s="826"/>
      <c r="AH129" s="826"/>
      <c r="AI129" s="826"/>
      <c r="AJ129" s="827"/>
      <c r="AK129" s="828">
        <v>1917450</v>
      </c>
      <c r="AL129" s="826"/>
      <c r="AM129" s="826"/>
      <c r="AN129" s="826"/>
      <c r="AO129" s="827"/>
      <c r="AP129" s="829"/>
      <c r="AQ129" s="830"/>
      <c r="AR129" s="830"/>
      <c r="AS129" s="830"/>
      <c r="AT129" s="831"/>
      <c r="AU129" s="286"/>
      <c r="AV129" s="286"/>
      <c r="AW129" s="286"/>
      <c r="AX129" s="795" t="s">
        <v>495</v>
      </c>
      <c r="AY129" s="796"/>
      <c r="AZ129" s="796"/>
      <c r="BA129" s="796"/>
      <c r="BB129" s="796"/>
      <c r="BC129" s="796"/>
      <c r="BD129" s="796"/>
      <c r="BE129" s="797"/>
      <c r="BF129" s="815" t="s">
        <v>178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497</v>
      </c>
      <c r="X130" s="823"/>
      <c r="Y130" s="823"/>
      <c r="Z130" s="824"/>
      <c r="AA130" s="825">
        <v>297698</v>
      </c>
      <c r="AB130" s="826"/>
      <c r="AC130" s="826"/>
      <c r="AD130" s="826"/>
      <c r="AE130" s="827"/>
      <c r="AF130" s="828">
        <v>266815</v>
      </c>
      <c r="AG130" s="826"/>
      <c r="AH130" s="826"/>
      <c r="AI130" s="826"/>
      <c r="AJ130" s="827"/>
      <c r="AK130" s="828">
        <v>215343</v>
      </c>
      <c r="AL130" s="826"/>
      <c r="AM130" s="826"/>
      <c r="AN130" s="826"/>
      <c r="AO130" s="827"/>
      <c r="AP130" s="829"/>
      <c r="AQ130" s="830"/>
      <c r="AR130" s="830"/>
      <c r="AS130" s="830"/>
      <c r="AT130" s="831"/>
      <c r="AU130" s="286"/>
      <c r="AV130" s="286"/>
      <c r="AW130" s="286"/>
      <c r="AX130" s="795" t="s">
        <v>498</v>
      </c>
      <c r="AY130" s="796"/>
      <c r="AZ130" s="796"/>
      <c r="BA130" s="796"/>
      <c r="BB130" s="796"/>
      <c r="BC130" s="796"/>
      <c r="BD130" s="796"/>
      <c r="BE130" s="797"/>
      <c r="BF130" s="798">
        <v>5.4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499</v>
      </c>
      <c r="X131" s="806"/>
      <c r="Y131" s="806"/>
      <c r="Z131" s="807"/>
      <c r="AA131" s="808">
        <v>1627873</v>
      </c>
      <c r="AB131" s="809"/>
      <c r="AC131" s="809"/>
      <c r="AD131" s="809"/>
      <c r="AE131" s="810"/>
      <c r="AF131" s="811">
        <v>1639705</v>
      </c>
      <c r="AG131" s="809"/>
      <c r="AH131" s="809"/>
      <c r="AI131" s="809"/>
      <c r="AJ131" s="810"/>
      <c r="AK131" s="811">
        <v>1702107</v>
      </c>
      <c r="AL131" s="809"/>
      <c r="AM131" s="809"/>
      <c r="AN131" s="809"/>
      <c r="AO131" s="810"/>
      <c r="AP131" s="812"/>
      <c r="AQ131" s="813"/>
      <c r="AR131" s="813"/>
      <c r="AS131" s="813"/>
      <c r="AT131" s="814"/>
      <c r="AU131" s="286"/>
      <c r="AV131" s="286"/>
      <c r="AW131" s="286"/>
      <c r="AX131" s="773" t="s">
        <v>500</v>
      </c>
      <c r="AY131" s="774"/>
      <c r="AZ131" s="774"/>
      <c r="BA131" s="774"/>
      <c r="BB131" s="774"/>
      <c r="BC131" s="774"/>
      <c r="BD131" s="774"/>
      <c r="BE131" s="775"/>
      <c r="BF131" s="776" t="s">
        <v>178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6.5931433229999996</v>
      </c>
      <c r="AB132" s="789"/>
      <c r="AC132" s="789"/>
      <c r="AD132" s="789"/>
      <c r="AE132" s="790"/>
      <c r="AF132" s="791">
        <v>5.3137607070000001</v>
      </c>
      <c r="AG132" s="789"/>
      <c r="AH132" s="789"/>
      <c r="AI132" s="789"/>
      <c r="AJ132" s="790"/>
      <c r="AK132" s="791">
        <v>4.4995996140000001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8.4</v>
      </c>
      <c r="AB133" s="768"/>
      <c r="AC133" s="768"/>
      <c r="AD133" s="768"/>
      <c r="AE133" s="769"/>
      <c r="AF133" s="767">
        <v>6.9</v>
      </c>
      <c r="AG133" s="768"/>
      <c r="AH133" s="768"/>
      <c r="AI133" s="768"/>
      <c r="AJ133" s="769"/>
      <c r="AK133" s="767">
        <v>5.4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YoBySRK83F4dUgA9IEqnaWnLkWHhKGhEYtymaqxCbrcQNkm2T0cx+wFMI5+tgCMD2Ab/LWdR2dvLjiOW9V3LQ==" saltValue="qbSdI9UspzWD5PAzX1rB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ayGtt3U5uC7KyG7oxdHqtDgb9eq+7IEDn+vgZj5qiyYuSZlCInGcvBAglfTNmExQCl3s12qYK+IDcI/EwX3Frw==" saltValue="htwe+/mpIrNXN6uJt0ApEQ=="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BBqGvKnsQX0HsBIlWjwH4LQmUNyybJ9RV5SuACj8qaeXj0o10y1trgIXXyUccSm5XeubQc8Xp8E8vwTnVP4Ew==" saltValue="+g7iyftMuHm/c2w4xvcp+g=="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507</v>
      </c>
      <c r="AP7" s="305"/>
      <c r="AQ7" s="306" t="s">
        <v>508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509</v>
      </c>
      <c r="AQ8" s="312" t="s">
        <v>510</v>
      </c>
      <c r="AR8" s="313" t="s">
        <v>511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512</v>
      </c>
      <c r="AL9" s="1190"/>
      <c r="AM9" s="1190"/>
      <c r="AN9" s="1191"/>
      <c r="AO9" s="314">
        <v>1017507</v>
      </c>
      <c r="AP9" s="314">
        <v>390448</v>
      </c>
      <c r="AQ9" s="315">
        <v>239985</v>
      </c>
      <c r="AR9" s="316">
        <v>62.7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513</v>
      </c>
      <c r="AL10" s="1190"/>
      <c r="AM10" s="1190"/>
      <c r="AN10" s="1191"/>
      <c r="AO10" s="317">
        <v>1766</v>
      </c>
      <c r="AP10" s="317">
        <v>678</v>
      </c>
      <c r="AQ10" s="318">
        <v>24622</v>
      </c>
      <c r="AR10" s="319">
        <v>-97.2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514</v>
      </c>
      <c r="AL11" s="1190"/>
      <c r="AM11" s="1190"/>
      <c r="AN11" s="1191"/>
      <c r="AO11" s="317" t="s">
        <v>515</v>
      </c>
      <c r="AP11" s="317" t="s">
        <v>515</v>
      </c>
      <c r="AQ11" s="318">
        <v>3358</v>
      </c>
      <c r="AR11" s="319" t="s">
        <v>515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516</v>
      </c>
      <c r="AL12" s="1190"/>
      <c r="AM12" s="1190"/>
      <c r="AN12" s="1191"/>
      <c r="AO12" s="317" t="s">
        <v>515</v>
      </c>
      <c r="AP12" s="317" t="s">
        <v>515</v>
      </c>
      <c r="AQ12" s="318" t="s">
        <v>515</v>
      </c>
      <c r="AR12" s="319" t="s">
        <v>515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517</v>
      </c>
      <c r="AL13" s="1190"/>
      <c r="AM13" s="1190"/>
      <c r="AN13" s="1191"/>
      <c r="AO13" s="317">
        <v>24719</v>
      </c>
      <c r="AP13" s="317">
        <v>9485</v>
      </c>
      <c r="AQ13" s="318">
        <v>7864</v>
      </c>
      <c r="AR13" s="319">
        <v>20.6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518</v>
      </c>
      <c r="AL14" s="1190"/>
      <c r="AM14" s="1190"/>
      <c r="AN14" s="1191"/>
      <c r="AO14" s="317" t="s">
        <v>515</v>
      </c>
      <c r="AP14" s="317" t="s">
        <v>515</v>
      </c>
      <c r="AQ14" s="318">
        <v>6185</v>
      </c>
      <c r="AR14" s="319" t="s">
        <v>515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519</v>
      </c>
      <c r="AL15" s="1193"/>
      <c r="AM15" s="1193"/>
      <c r="AN15" s="1194"/>
      <c r="AO15" s="317">
        <v>-27668</v>
      </c>
      <c r="AP15" s="317">
        <v>-10617</v>
      </c>
      <c r="AQ15" s="318">
        <v>-18737</v>
      </c>
      <c r="AR15" s="319">
        <v>-43.3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1016324</v>
      </c>
      <c r="AP16" s="317">
        <v>389994</v>
      </c>
      <c r="AQ16" s="318">
        <v>263276</v>
      </c>
      <c r="AR16" s="319">
        <v>48.1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524</v>
      </c>
      <c r="AL21" s="1196"/>
      <c r="AM21" s="1196"/>
      <c r="AN21" s="1197"/>
      <c r="AO21" s="330">
        <v>44.9</v>
      </c>
      <c r="AP21" s="331">
        <v>24.56</v>
      </c>
      <c r="AQ21" s="332">
        <v>20.34</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525</v>
      </c>
      <c r="AL22" s="1196"/>
      <c r="AM22" s="1196"/>
      <c r="AN22" s="1197"/>
      <c r="AO22" s="335">
        <v>93.9</v>
      </c>
      <c r="AP22" s="336">
        <v>94.3</v>
      </c>
      <c r="AQ22" s="337">
        <v>-0.4</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507</v>
      </c>
      <c r="AP30" s="305"/>
      <c r="AQ30" s="306" t="s">
        <v>508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509</v>
      </c>
      <c r="AQ31" s="312" t="s">
        <v>510</v>
      </c>
      <c r="AR31" s="313" t="s">
        <v>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529</v>
      </c>
      <c r="AL32" s="1179"/>
      <c r="AM32" s="1179"/>
      <c r="AN32" s="1180"/>
      <c r="AO32" s="345">
        <v>223115</v>
      </c>
      <c r="AP32" s="345">
        <v>85616</v>
      </c>
      <c r="AQ32" s="346">
        <v>149198</v>
      </c>
      <c r="AR32" s="347">
        <v>-42.6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530</v>
      </c>
      <c r="AL33" s="1179"/>
      <c r="AM33" s="1179"/>
      <c r="AN33" s="1180"/>
      <c r="AO33" s="345" t="s">
        <v>515</v>
      </c>
      <c r="AP33" s="345" t="s">
        <v>515</v>
      </c>
      <c r="AQ33" s="346" t="s">
        <v>515</v>
      </c>
      <c r="AR33" s="347" t="s">
        <v>515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531</v>
      </c>
      <c r="AL34" s="1179"/>
      <c r="AM34" s="1179"/>
      <c r="AN34" s="1180"/>
      <c r="AO34" s="345" t="s">
        <v>515</v>
      </c>
      <c r="AP34" s="345" t="s">
        <v>515</v>
      </c>
      <c r="AQ34" s="346" t="s">
        <v>515</v>
      </c>
      <c r="AR34" s="347" t="s">
        <v>515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532</v>
      </c>
      <c r="AL35" s="1179"/>
      <c r="AM35" s="1179"/>
      <c r="AN35" s="1180"/>
      <c r="AO35" s="345">
        <v>68816</v>
      </c>
      <c r="AP35" s="345">
        <v>26407</v>
      </c>
      <c r="AQ35" s="346">
        <v>31871</v>
      </c>
      <c r="AR35" s="347">
        <v>-17.100000000000001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533</v>
      </c>
      <c r="AL36" s="1179"/>
      <c r="AM36" s="1179"/>
      <c r="AN36" s="1180"/>
      <c r="AO36" s="345" t="s">
        <v>515</v>
      </c>
      <c r="AP36" s="345" t="s">
        <v>515</v>
      </c>
      <c r="AQ36" s="346">
        <v>4984</v>
      </c>
      <c r="AR36" s="347" t="s">
        <v>515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534</v>
      </c>
      <c r="AL37" s="1179"/>
      <c r="AM37" s="1179"/>
      <c r="AN37" s="1180"/>
      <c r="AO37" s="345" t="s">
        <v>515</v>
      </c>
      <c r="AP37" s="345" t="s">
        <v>515</v>
      </c>
      <c r="AQ37" s="346">
        <v>1220</v>
      </c>
      <c r="AR37" s="347" t="s">
        <v>515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535</v>
      </c>
      <c r="AL38" s="1176"/>
      <c r="AM38" s="1176"/>
      <c r="AN38" s="1177"/>
      <c r="AO38" s="348" t="s">
        <v>515</v>
      </c>
      <c r="AP38" s="348" t="s">
        <v>515</v>
      </c>
      <c r="AQ38" s="349">
        <v>35</v>
      </c>
      <c r="AR38" s="337" t="s">
        <v>515</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536</v>
      </c>
      <c r="AL39" s="1176"/>
      <c r="AM39" s="1176"/>
      <c r="AN39" s="1177"/>
      <c r="AO39" s="345" t="s">
        <v>515</v>
      </c>
      <c r="AP39" s="345" t="s">
        <v>515</v>
      </c>
      <c r="AQ39" s="346">
        <v>-8070</v>
      </c>
      <c r="AR39" s="347" t="s">
        <v>515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537</v>
      </c>
      <c r="AL40" s="1179"/>
      <c r="AM40" s="1179"/>
      <c r="AN40" s="1180"/>
      <c r="AO40" s="345">
        <v>-215343</v>
      </c>
      <c r="AP40" s="345">
        <v>-82634</v>
      </c>
      <c r="AQ40" s="346">
        <v>-130648</v>
      </c>
      <c r="AR40" s="347">
        <v>-36.799999999999997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76588</v>
      </c>
      <c r="AP41" s="345">
        <v>29389</v>
      </c>
      <c r="AQ41" s="346">
        <v>48590</v>
      </c>
      <c r="AR41" s="347">
        <v>-39.5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507</v>
      </c>
      <c r="AN49" s="1186" t="s">
        <v>541</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542</v>
      </c>
      <c r="AO50" s="362" t="s">
        <v>543</v>
      </c>
      <c r="AP50" s="363" t="s">
        <v>544</v>
      </c>
      <c r="AQ50" s="364" t="s">
        <v>545</v>
      </c>
      <c r="AR50" s="365" t="s">
        <v>546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496642</v>
      </c>
      <c r="AN51" s="367">
        <v>191458</v>
      </c>
      <c r="AO51" s="368">
        <v>-10.6</v>
      </c>
      <c r="AP51" s="369">
        <v>310300</v>
      </c>
      <c r="AQ51" s="370">
        <v>7.8</v>
      </c>
      <c r="AR51" s="371">
        <v>-18.399999999999999</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357972</v>
      </c>
      <c r="AN52" s="375">
        <v>138000</v>
      </c>
      <c r="AO52" s="376">
        <v>-17.600000000000001</v>
      </c>
      <c r="AP52" s="377">
        <v>157576</v>
      </c>
      <c r="AQ52" s="378">
        <v>7.5</v>
      </c>
      <c r="AR52" s="379">
        <v>-25.1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819674</v>
      </c>
      <c r="AN53" s="367">
        <v>310365</v>
      </c>
      <c r="AO53" s="368">
        <v>62.1</v>
      </c>
      <c r="AP53" s="369">
        <v>317319</v>
      </c>
      <c r="AQ53" s="370">
        <v>2.2999999999999998</v>
      </c>
      <c r="AR53" s="371">
        <v>59.8</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455824</v>
      </c>
      <c r="AN54" s="375">
        <v>172595</v>
      </c>
      <c r="AO54" s="376">
        <v>25.1</v>
      </c>
      <c r="AP54" s="377">
        <v>164214</v>
      </c>
      <c r="AQ54" s="378">
        <v>4.2</v>
      </c>
      <c r="AR54" s="379">
        <v>20.9</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747353</v>
      </c>
      <c r="AN55" s="367">
        <v>284706</v>
      </c>
      <c r="AO55" s="368">
        <v>-8.3000000000000007</v>
      </c>
      <c r="AP55" s="369">
        <v>289738</v>
      </c>
      <c r="AQ55" s="370">
        <v>-8.6999999999999993</v>
      </c>
      <c r="AR55" s="371">
        <v>0.4</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546387</v>
      </c>
      <c r="AN56" s="375">
        <v>208147</v>
      </c>
      <c r="AO56" s="376">
        <v>20.6</v>
      </c>
      <c r="AP56" s="377">
        <v>156238</v>
      </c>
      <c r="AQ56" s="378">
        <v>-4.9000000000000004</v>
      </c>
      <c r="AR56" s="379">
        <v>25.5</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742436</v>
      </c>
      <c r="AN57" s="367">
        <v>282402</v>
      </c>
      <c r="AO57" s="368">
        <v>-0.8</v>
      </c>
      <c r="AP57" s="369">
        <v>316937</v>
      </c>
      <c r="AQ57" s="370">
        <v>9.4</v>
      </c>
      <c r="AR57" s="371">
        <v>-10.199999999999999</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459265</v>
      </c>
      <c r="AN58" s="375">
        <v>174692</v>
      </c>
      <c r="AO58" s="376">
        <v>-16.100000000000001</v>
      </c>
      <c r="AP58" s="377">
        <v>199150</v>
      </c>
      <c r="AQ58" s="378">
        <v>27.5</v>
      </c>
      <c r="AR58" s="379">
        <v>-43.6</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1448134</v>
      </c>
      <c r="AN59" s="367">
        <v>555692</v>
      </c>
      <c r="AO59" s="368">
        <v>96.8</v>
      </c>
      <c r="AP59" s="369">
        <v>332350</v>
      </c>
      <c r="AQ59" s="370">
        <v>4.9000000000000004</v>
      </c>
      <c r="AR59" s="371">
        <v>91.9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455561</v>
      </c>
      <c r="AN60" s="375">
        <v>174812</v>
      </c>
      <c r="AO60" s="376">
        <v>0.1</v>
      </c>
      <c r="AP60" s="377">
        <v>200453</v>
      </c>
      <c r="AQ60" s="378">
        <v>0.7</v>
      </c>
      <c r="AR60" s="379">
        <v>-0.6</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850848</v>
      </c>
      <c r="AN61" s="382">
        <v>324925</v>
      </c>
      <c r="AO61" s="383">
        <v>27.8</v>
      </c>
      <c r="AP61" s="384">
        <v>313329</v>
      </c>
      <c r="AQ61" s="385">
        <v>3.1</v>
      </c>
      <c r="AR61" s="371">
        <v>24.7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455002</v>
      </c>
      <c r="AN62" s="375">
        <v>173649</v>
      </c>
      <c r="AO62" s="376">
        <v>2.4</v>
      </c>
      <c r="AP62" s="377">
        <v>175526</v>
      </c>
      <c r="AQ62" s="378">
        <v>7</v>
      </c>
      <c r="AR62" s="379">
        <v>-4.5999999999999996</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LCMqFw/2JOIEKxCOzMhxqfehskfZCQ8cPB/oo0t23rOCJq6A2i1adYyiiXGobisdqkRxkzqLyljIAJtr+pv5Xg==" saltValue="ex5//nCKSiVwupVs/9E27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row r="121" spans="125:125" ht="13.5" hidden="1" customHeight="1" x14ac:dyDescent="0.2">
      <c r="DU121" s="292"/>
    </row>
  </sheetData>
  <sheetProtection algorithmName="SHA-512" hashValue="NE5CFR89ctcYrVPxlL3E8ngYeNfEbWUkO0k94j4Ob5/Ll/B3y6u+3DefQPWenYbCzYXZngc12edsb/KNjDLTig==" saltValue="5W71RH5d4j9Dm7DsIeC9Dg=="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556</v>
      </c>
    </row>
  </sheetData>
  <sheetProtection algorithmName="SHA-512" hashValue="wmjpnAIMghZvElB6JmVtYkhrITpZ4dEw28849BNjTs1G3wi6XoG+jnX+paF4Rs7oku0mr3EXJUmLtanmvX7AUg==" saltValue="U4LBe6XU/KG8pZGdbex39A=="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00" t="s">
        <v>3</v>
      </c>
      <c r="D47" s="1200"/>
      <c r="E47" s="1201"/>
      <c r="F47" s="11">
        <v>44.76</v>
      </c>
      <c r="G47" s="12">
        <v>46.26</v>
      </c>
      <c r="H47" s="12">
        <v>47.69</v>
      </c>
      <c r="I47" s="12">
        <v>50.99</v>
      </c>
      <c r="J47" s="13">
        <v>50.7</v>
      </c>
    </row>
    <row r="48" spans="2:10" ht="57.75" customHeight="1" x14ac:dyDescent="0.2">
      <c r="B48" s="14"/>
      <c r="C48" s="1202" t="s">
        <v>4</v>
      </c>
      <c r="D48" s="1202"/>
      <c r="E48" s="1203"/>
      <c r="F48" s="15">
        <v>9.1199999999999992</v>
      </c>
      <c r="G48" s="16">
        <v>8.5299999999999994</v>
      </c>
      <c r="H48" s="16">
        <v>11.53</v>
      </c>
      <c r="I48" s="16">
        <v>12.45</v>
      </c>
      <c r="J48" s="17">
        <v>15.21</v>
      </c>
    </row>
    <row r="49" spans="2:10" ht="57.75" customHeight="1" thickBot="1" x14ac:dyDescent="0.25">
      <c r="B49" s="18"/>
      <c r="C49" s="1204" t="s">
        <v>5</v>
      </c>
      <c r="D49" s="1204"/>
      <c r="E49" s="1205"/>
      <c r="F49" s="19">
        <v>1.86</v>
      </c>
      <c r="G49" s="20">
        <v>16.68</v>
      </c>
      <c r="H49" s="20">
        <v>2.77</v>
      </c>
      <c r="I49" s="20">
        <v>3.63</v>
      </c>
      <c r="J49" s="21">
        <v>2.83</v>
      </c>
    </row>
    <row r="50" spans="2:10" ht="13.5" customHeight="1" x14ac:dyDescent="0.2"/>
  </sheetData>
  <sheetProtection algorithmName="SHA-512" hashValue="4uxVJoKNRjmFH+xIer7ij6m5tS/m33a0tWur7fT8GT+/Xh7u8DItG3E9rwaFvd2fC/RvwGbOoomgrUyf5JceUA==" saltValue="DlM+2JEPX4GDkuM2YNfIx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2022-03-03T06:02:58Z</cp:lastPrinted>
  <dcterms:created xsi:type="dcterms:W3CDTF">2022-02-02T04:38:07Z</dcterms:created>
  <dcterms:modified xsi:type="dcterms:W3CDTF">2022-03-23T09:02:55Z</dcterms:modified>
  <cp:category/>
</cp:coreProperties>
</file>